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TESIS\Nueva carpeta\"/>
    </mc:Choice>
  </mc:AlternateContent>
  <xr:revisionPtr revIDLastSave="0" documentId="13_ncr:1_{08D3ADAA-60F5-46F9-83A8-5EE14391D438}" xr6:coauthVersionLast="38" xr6:coauthVersionMax="38" xr10:uidLastSave="{00000000-0000-0000-0000-000000000000}"/>
  <bookViews>
    <workbookView xWindow="0" yWindow="0" windowWidth="28800" windowHeight="11835" tabRatio="500" activeTab="1" xr2:uid="{00000000-000D-0000-FFFF-FFFF00000000}"/>
  </bookViews>
  <sheets>
    <sheet name="Acta de inicio" sheetId="3" r:id="rId1"/>
    <sheet name="Cronograma" sheetId="4" r:id="rId2"/>
    <sheet name="Alcance" sheetId="7" r:id="rId3"/>
    <sheet name="Costo" sheetId="11" r:id="rId4"/>
    <sheet name="Cierre" sheetId="6" r:id="rId5"/>
  </sheets>
  <externalReferences>
    <externalReference r:id="rId6"/>
    <externalReference r:id="rId7"/>
    <externalReference r:id="rId8"/>
  </externalReferences>
  <definedNames>
    <definedName name="ActualBeyond" localSheetId="2">Alcance!PeriodInActual*('[1]Planificador de proyectos'!$E1&gt;0)</definedName>
    <definedName name="ActualBeyond">PeriodInActual*('[2]Planificador de proyectos'!$E1&gt;0)</definedName>
    <definedName name="PercentCompleteBeyond" localSheetId="2">('[1]Planificador de proyectos'!A$4=MEDIAN('[1]Planificador de proyectos'!A$4,'[1]Planificador de proyectos'!$E1,'[1]Planificador de proyectos'!$E1+'[1]Planificador de proyectos'!$F1)*('[1]Planificador de proyectos'!$E1&gt;0))*(('[1]Planificador de proyectos'!A$4&lt;(INT('[1]Planificador de proyectos'!$E1+'[1]Planificador de proyectos'!$F1*'[1]Planificador de proyectos'!$G1)))+('[1]Planificador de proyectos'!A$4='[1]Planificador de proyectos'!$E1))*('[1]Planificador de proyectos'!$G1&gt;0)</definedName>
    <definedName name="PercentCompleteBeyond">('[2]Planificador de proyectos'!A$4=MEDIAN('[2]Planificador de proyectos'!A$4,'[2]Planificador de proyectos'!$E1,'[2]Planificador de proyectos'!$E1+'[2]Planificador de proyectos'!$F1)*('[2]Planificador de proyectos'!$E1&gt;0))*(('[2]Planificador de proyectos'!A$4&lt;(INT('[2]Planificador de proyectos'!$E1+'[2]Planificador de proyectos'!$F1*'[2]Planificador de proyectos'!$G1)))+('[2]Planificador de proyectos'!A$4='[2]Planificador de proyectos'!$E1))*('[2]Planificador de proyectos'!$G1&gt;0)</definedName>
    <definedName name="period_selected" localSheetId="2">'[1]Planificador de proyectos'!$H$2</definedName>
    <definedName name="period_selected">'[2]Planificador de proyectos'!$H$2</definedName>
    <definedName name="PeriodInActual" localSheetId="2">'[1]Planificador de proyectos'!A$4=MEDIAN('[1]Planificador de proyectos'!A$4,'[1]Planificador de proyectos'!$E1,'[1]Planificador de proyectos'!$E1+'[1]Planificador de proyectos'!$F1-1)</definedName>
    <definedName name="PeriodInActual">'[2]Planificador de proyectos'!A$4=MEDIAN('[2]Planificador de proyectos'!A$4,'[2]Planificador de proyectos'!$E1,'[2]Planificador de proyectos'!$E1+'[2]Planificador de proyectos'!$F1-1)</definedName>
    <definedName name="PeriodInPlan" localSheetId="2">'[1]Planificador de proyectos'!A$4=MEDIAN('[1]Planificador de proyectos'!A$4,'[1]Planificador de proyectos'!$C1,'[1]Planificador de proyectos'!$C1+'[1]Planificador de proyectos'!$D1-1)</definedName>
    <definedName name="PeriodInPlan">'[2]Planificador de proyectos'!A$4=MEDIAN('[2]Planificador de proyectos'!A$4,'[2]Planificador de proyectos'!$C1,'[2]Planificador de proyectos'!$C1+'[2]Planificador de proyectos'!$D1-1)</definedName>
    <definedName name="Plan" localSheetId="2">Alcance!PeriodInPlan*('[1]Planificador de proyectos'!$C1&gt;0)</definedName>
    <definedName name="Plan">PeriodInPlan*('[2]Planificador de proyectos'!$C1&gt;0)</definedName>
    <definedName name="PorcentajeCompletado" localSheetId="2">Alcance!PercentCompleteBeyond*Alcance!PeriodInPlan</definedName>
    <definedName name="PorcentajeCompletado">PercentCompleteBeyond*PeriodInPlan</definedName>
    <definedName name="priorities">OFFSET(#REF!,1,0,MATCH(REPT("z",255),#REF!),1)</definedName>
    <definedName name="Real" localSheetId="2">(Alcance!PeriodInActual*('[1]Planificador de proyectos'!$E1&gt;0))*Alcance!PeriodInPlan</definedName>
    <definedName name="Real">(PeriodInActual*('[2]Planificador de proyectos'!$E1&gt;0))*PeriodInPlan</definedName>
    <definedName name="status">OFFSET(#REF!,1,0,MATCH(REPT("z",255),#REF!),1)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2" i="4" l="1"/>
  <c r="F12" i="4"/>
  <c r="I35" i="4"/>
  <c r="I34" i="4"/>
  <c r="H33" i="4"/>
  <c r="I33" i="4" s="1"/>
  <c r="G33" i="4"/>
  <c r="I32" i="4"/>
  <c r="I31" i="4"/>
  <c r="H30" i="4"/>
  <c r="I30" i="4" s="1"/>
  <c r="G30" i="4"/>
  <c r="I29" i="4"/>
  <c r="I28" i="4"/>
  <c r="H27" i="4"/>
  <c r="H24" i="4" s="1"/>
  <c r="I24" i="4" s="1"/>
  <c r="G27" i="4"/>
  <c r="I26" i="4"/>
  <c r="I25" i="4"/>
  <c r="G24" i="4"/>
  <c r="I23" i="4"/>
  <c r="I22" i="4"/>
  <c r="I21" i="4"/>
  <c r="I20" i="4"/>
  <c r="I19" i="4"/>
  <c r="I18" i="4"/>
  <c r="H17" i="4"/>
  <c r="I17" i="4" s="1"/>
  <c r="G17" i="4"/>
  <c r="I16" i="4"/>
  <c r="I15" i="4"/>
  <c r="I14" i="4"/>
  <c r="I13" i="4"/>
  <c r="H12" i="4"/>
  <c r="G12" i="4"/>
  <c r="F13" i="4"/>
  <c r="F14" i="4"/>
  <c r="F15" i="4"/>
  <c r="F16" i="4"/>
  <c r="F17" i="4"/>
  <c r="F19" i="4"/>
  <c r="F20" i="4"/>
  <c r="F21" i="4"/>
  <c r="F22" i="4"/>
  <c r="F23" i="4"/>
  <c r="F18" i="4"/>
  <c r="D27" i="4"/>
  <c r="D24" i="4"/>
  <c r="F25" i="4"/>
  <c r="F26" i="4"/>
  <c r="F28" i="4"/>
  <c r="F29" i="4"/>
  <c r="F31" i="4"/>
  <c r="F32" i="4"/>
  <c r="F34" i="4"/>
  <c r="F35" i="4"/>
  <c r="I27" i="4" l="1"/>
  <c r="H22" i="11"/>
  <c r="B22" i="11" s="1"/>
  <c r="B23" i="11"/>
  <c r="C23" i="11"/>
  <c r="D23" i="11" s="1"/>
  <c r="B24" i="11"/>
  <c r="C24" i="11"/>
  <c r="D24" i="11" s="1"/>
  <c r="B25" i="11"/>
  <c r="C25" i="11"/>
  <c r="D25" i="11" s="1"/>
  <c r="B26" i="11"/>
  <c r="C26" i="11"/>
  <c r="D26" i="11" s="1"/>
  <c r="B27" i="11"/>
  <c r="C27" i="11"/>
  <c r="D27" i="11" s="1"/>
  <c r="B28" i="11"/>
  <c r="C28" i="11"/>
  <c r="D28" i="11" s="1"/>
  <c r="B29" i="11"/>
  <c r="H30" i="11"/>
  <c r="B30" i="11" s="1"/>
  <c r="B31" i="11"/>
  <c r="C31" i="11"/>
  <c r="D31" i="11" s="1"/>
  <c r="B32" i="11"/>
  <c r="C32" i="11"/>
  <c r="D32" i="11"/>
  <c r="B33" i="11"/>
  <c r="C33" i="11"/>
  <c r="D33" i="11" s="1"/>
  <c r="B34" i="11"/>
  <c r="H35" i="11"/>
  <c r="B35" i="11" s="1"/>
  <c r="B36" i="11"/>
  <c r="B37" i="11"/>
  <c r="C36" i="11"/>
  <c r="C34" i="11"/>
  <c r="D34" i="11" s="1"/>
  <c r="D36" i="11" l="1"/>
  <c r="D30" i="11"/>
  <c r="C30" i="11"/>
  <c r="C37" i="11" l="1"/>
  <c r="C29" i="11"/>
  <c r="D29" i="11" l="1"/>
  <c r="D22" i="11" s="1"/>
  <c r="C22" i="11"/>
  <c r="D37" i="11"/>
  <c r="D35" i="11" s="1"/>
  <c r="C35" i="11"/>
  <c r="D21" i="11" l="1"/>
  <c r="D38" i="11"/>
  <c r="E30" i="11" s="1"/>
  <c r="C21" i="11"/>
  <c r="C38" i="11"/>
  <c r="E22" i="11" l="1"/>
  <c r="E35" i="11"/>
  <c r="E38" i="11"/>
  <c r="C14" i="11"/>
  <c r="E33" i="4" l="1"/>
  <c r="E30" i="4"/>
  <c r="E27" i="4"/>
  <c r="F27" i="4" s="1"/>
  <c r="D33" i="4"/>
  <c r="D30" i="4"/>
  <c r="E17" i="4"/>
  <c r="E12" i="4"/>
  <c r="D17" i="4"/>
  <c r="D12" i="4"/>
  <c r="F33" i="4" l="1"/>
  <c r="F30" i="4"/>
  <c r="E24" i="4"/>
  <c r="F24" i="4" s="1"/>
  <c r="F8" i="4" l="1"/>
  <c r="E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Ricardo Puentes Bejarano</author>
    <author>Paola Andrea De Vega Reyes</author>
  </authors>
  <commentList>
    <comment ref="C11" authorId="0" shapeId="0" xr:uid="{2197A5F4-2435-411D-A669-D748A87B085D}">
      <text>
        <r>
          <rPr>
            <b/>
            <sz val="9"/>
            <color indexed="81"/>
            <rFont val="Tahoma"/>
            <family val="2"/>
          </rPr>
          <t>% indicado por la PMO Validar para cada proyecto de acuerdo a su naturaleza</t>
        </r>
      </text>
    </comment>
    <comment ref="C12" authorId="0" shapeId="0" xr:uid="{B3C3D732-6EA2-43E9-8EAA-CEBABD7421BB}">
      <text>
        <r>
          <rPr>
            <b/>
            <sz val="9"/>
            <color indexed="81"/>
            <rFont val="Tahoma"/>
            <family val="2"/>
          </rPr>
          <t>T.R.M indicada por la PMO</t>
        </r>
      </text>
    </comment>
    <comment ref="C13" authorId="0" shapeId="0" xr:uid="{8A1458E4-925B-44B4-BB12-C910A5BFFC33}">
      <text>
        <r>
          <rPr>
            <b/>
            <sz val="9"/>
            <color indexed="81"/>
            <rFont val="Tahoma"/>
            <family val="2"/>
          </rPr>
          <t>Indicar el Capex aprobado para el proyecto en el año respectivo en COP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0" authorId="1" shapeId="0" xr:uid="{AAF569BE-E4D3-4E91-BAE9-5A6F7D57AFA8}">
      <text>
        <r>
          <rPr>
            <b/>
            <sz val="9"/>
            <color indexed="81"/>
            <rFont val="Tahoma"/>
            <family val="2"/>
          </rPr>
          <t>Paola Andrea De Vega Reyes:</t>
        </r>
        <r>
          <rPr>
            <sz val="9"/>
            <color indexed="81"/>
            <rFont val="Tahoma"/>
            <family val="2"/>
          </rPr>
          <t xml:space="preserve">
Explicación del rubro y base de cálculo.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Omar Andres Rocha Jimenez</author>
    <author>Fidel Augusto Rincon Ramirez</author>
  </authors>
  <commentList>
    <comment ref="E12" authorId="0" shapeId="0" xr:uid="{44FAE2C9-0B76-4AC0-B0D4-D2AC187E574D}">
      <text>
        <r>
          <rPr>
            <sz val="9"/>
            <color indexed="81"/>
            <rFont val="Tahoma"/>
            <family val="2"/>
          </rPr>
          <t>Identifica el tema y describa la lección aprendida del proyecto</t>
        </r>
      </text>
    </comment>
    <comment ref="G12" authorId="1" shapeId="0" xr:uid="{15C82AD6-00C5-4657-A0DD-2E1F78A292A6}">
      <text>
        <r>
          <rPr>
            <b/>
            <sz val="9"/>
            <color indexed="81"/>
            <rFont val="Tahoma"/>
            <family val="2"/>
          </rPr>
          <t xml:space="preserve">Fidel Augusto Rincon Ramirez: </t>
        </r>
        <r>
          <rPr>
            <sz val="9"/>
            <color indexed="81"/>
            <rFont val="Tahoma"/>
            <family val="2"/>
          </rPr>
          <t>En la identificación de Lecciones Aprendidas se pregunta:
¿Qué cosas se hicieron bien?
¿Qué cosas se hicieron mal?
¿Qué cosas se harían de manera diferente en caso de que el proyecto se pudiera volver a hacer?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<sst xmlns="http://schemas.openxmlformats.org/spreadsheetml/2006/main" count="153" uniqueCount="122">
  <si>
    <t>Nombre de la tarea</t>
  </si>
  <si>
    <t>Fecha de inicio</t>
  </si>
  <si>
    <t>Fecha final</t>
  </si>
  <si>
    <t>Tarea 1</t>
  </si>
  <si>
    <t>Tarea 2</t>
  </si>
  <si>
    <t>Tarea 3</t>
  </si>
  <si>
    <t>Tarea 4</t>
  </si>
  <si>
    <t>Responsable</t>
  </si>
  <si>
    <t>ACTA DE CONSTITUCIÓN DEL PROYECTO</t>
  </si>
  <si>
    <t>Criterios de éxito</t>
  </si>
  <si>
    <t>Descripción:</t>
  </si>
  <si>
    <t>Equipo del proyecto</t>
  </si>
  <si>
    <t>Nombre</t>
  </si>
  <si>
    <t>Rol</t>
  </si>
  <si>
    <t>% Dedicación</t>
  </si>
  <si>
    <t>Objetivos</t>
  </si>
  <si>
    <t>Requerimientos y alcance preliminar</t>
  </si>
  <si>
    <t>Sin empezar</t>
  </si>
  <si>
    <t>Jacobo S.</t>
  </si>
  <si>
    <t>Cristina K.</t>
  </si>
  <si>
    <t>Alex B.</t>
  </si>
  <si>
    <t>En progreso</t>
  </si>
  <si>
    <t>Atrasado</t>
  </si>
  <si>
    <t>Finalizado</t>
  </si>
  <si>
    <t>Estado</t>
  </si>
  <si>
    <t>Días</t>
  </si>
  <si>
    <t>Fin</t>
  </si>
  <si>
    <t>Inicio</t>
  </si>
  <si>
    <t>Progreso general</t>
  </si>
  <si>
    <t>Nombre del gerente</t>
  </si>
  <si>
    <t>Nombre del proyecto</t>
  </si>
  <si>
    <t>LECCIONES APRENDIDAS</t>
  </si>
  <si>
    <t>Fecha de elaboración</t>
  </si>
  <si>
    <t>Fecha de actualización</t>
  </si>
  <si>
    <t>Elaborado por</t>
  </si>
  <si>
    <t>Tener presente que las lecciones aprendidas abarcan aspectos positivos, negativos y por mejorar en la gestión del proyecto.</t>
  </si>
  <si>
    <t>ID</t>
  </si>
  <si>
    <t>Fecha de Reporte</t>
  </si>
  <si>
    <t>Reportado Por</t>
  </si>
  <si>
    <t>Situación Ocurrida</t>
  </si>
  <si>
    <t>Aprendizaje</t>
  </si>
  <si>
    <t>REQUERIMIENTO</t>
  </si>
  <si>
    <t>CRITERIOS DE ACEPTACIÓN</t>
  </si>
  <si>
    <t>ESTADO</t>
  </si>
  <si>
    <t>FECHA DE ENTREGA</t>
  </si>
  <si>
    <t>OBSERVACIONES</t>
  </si>
  <si>
    <t>Cerrado</t>
  </si>
  <si>
    <t>Proceso</t>
  </si>
  <si>
    <t>Esta importación</t>
  </si>
  <si>
    <t>Abierto</t>
  </si>
  <si>
    <t>Descripción_Actividad</t>
  </si>
  <si>
    <t>Planificación del proyecto</t>
  </si>
  <si>
    <t>ENTREGABLE U ACTIVIDAD</t>
  </si>
  <si>
    <t>KKKKKKKKKKKKKKKKKKKKKKKKKKKKKKKKKKKKKKKKKKKKKKKKKKKKKKKKKKKKKKKKKKKKKKKKKKKKKKKKKKKKKKKKKKKKKKKKKKK</t>
  </si>
  <si>
    <t>Nombre del proyecto:</t>
  </si>
  <si>
    <t>Presupuesto</t>
  </si>
  <si>
    <t>Sin iniciar</t>
  </si>
  <si>
    <t>CAMBIO DE CILINDROS DE PLANCHA PRENSA LINER E IMPERIAL</t>
  </si>
  <si>
    <t>Cambio de  2 cilindros de plancha en la Unidad 2, 1 cilindro en la Unidad 4 y  1 cilindro en la Unidad 7 Liner. Cambio de cilindro # 48 en la unidad 10 Imperial</t>
  </si>
  <si>
    <t>1. Mejorar el emplazamiento de las laminas en el cilindro. 2 Reducir indices de potenciales reclamos por registro.</t>
  </si>
  <si>
    <t>Después de instalado, pruebas y puesta en marca, El usuario final, Rotativas, recibe a satisfacción.</t>
  </si>
  <si>
    <t>David Matose</t>
  </si>
  <si>
    <t>Representante legal CEET</t>
  </si>
  <si>
    <t>Diana Carolina Martinez</t>
  </si>
  <si>
    <t>Abogado</t>
  </si>
  <si>
    <t>James P Gore</t>
  </si>
  <si>
    <t>Representante Pressline</t>
  </si>
  <si>
    <t>Juan Rios</t>
  </si>
  <si>
    <t>Coordinador</t>
  </si>
  <si>
    <t>Hernan Lozano</t>
  </si>
  <si>
    <t>Jefe Manto</t>
  </si>
  <si>
    <t>4 tecnicos</t>
  </si>
  <si>
    <t>Contrato</t>
  </si>
  <si>
    <t>Cotización</t>
  </si>
  <si>
    <t>Trámite proceso ONBASE</t>
  </si>
  <si>
    <t>Adjudicación juridica</t>
  </si>
  <si>
    <t>Orden de inversión SAP</t>
  </si>
  <si>
    <t>Proveedor de servicio</t>
  </si>
  <si>
    <t>Importe</t>
  </si>
  <si>
    <t>Cilindro</t>
  </si>
  <si>
    <t>Acuerdo parada de maquina</t>
  </si>
  <si>
    <t>Reacondicionamiento de cilindros</t>
  </si>
  <si>
    <t>Importación</t>
  </si>
  <si>
    <t>Trámites de aduana</t>
  </si>
  <si>
    <t>Translado a CEET</t>
  </si>
  <si>
    <t>Requesisción de técnico pressline</t>
  </si>
  <si>
    <t>Coordinador Producción</t>
  </si>
  <si>
    <t>PressLine</t>
  </si>
  <si>
    <t>Comercio Exterior. Nancy Bentancour</t>
  </si>
  <si>
    <t>Cilindro 2</t>
  </si>
  <si>
    <t>Cilindro 3</t>
  </si>
  <si>
    <t>Cilindro 4</t>
  </si>
  <si>
    <t>Tarea 5</t>
  </si>
  <si>
    <t>Tarea 6</t>
  </si>
  <si>
    <t>Tarea 7</t>
  </si>
  <si>
    <t>Tarea 9</t>
  </si>
  <si>
    <t>1. importe de cilindros nuevos.  
2. exporte de cilindro viejos (intercambio).  Herramienta.  El tiempo realiza el importe y la exportación de cilindro desde y hacia USA. El proveedor de servicio realiza instalación de estos cilindros con ayuda de los técnicos locales.</t>
  </si>
  <si>
    <t>Completado</t>
  </si>
  <si>
    <t>TOTAL PROYECTO (Inversión+Personal+Gasto)</t>
  </si>
  <si>
    <t>TOTAL CAPEX (Inversión + Personal)</t>
  </si>
  <si>
    <t>Observaciones</t>
  </si>
  <si>
    <t>Orden</t>
  </si>
  <si>
    <t>Composición</t>
  </si>
  <si>
    <t>Costo estimado (USD)</t>
  </si>
  <si>
    <t>Costo estimado (COP)</t>
  </si>
  <si>
    <t>Descripción</t>
  </si>
  <si>
    <t>Costos iniciales Estimados</t>
  </si>
  <si>
    <t>1400xxx</t>
  </si>
  <si>
    <t>Número Orden Gasto</t>
  </si>
  <si>
    <t>62000xxx</t>
  </si>
  <si>
    <t>Número Orden Personal</t>
  </si>
  <si>
    <t>Número Orden Inversión</t>
  </si>
  <si>
    <t>CAPEX aprobado - Proyección Estimada</t>
  </si>
  <si>
    <t xml:space="preserve">CAPEX Aprobado </t>
  </si>
  <si>
    <t>Tasa de cambio utilizada</t>
  </si>
  <si>
    <t>% Reserva de gestión</t>
  </si>
  <si>
    <t>PRESUPUESTO</t>
  </si>
  <si>
    <t>Costo ejecutado (COP)</t>
  </si>
  <si>
    <t>Costo ejecutado (USD)</t>
  </si>
  <si>
    <t>Inicio_real</t>
  </si>
  <si>
    <t>Fin_real</t>
  </si>
  <si>
    <t>Dias_real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</si>
</sst>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6" formatCode="_-&quot;$&quot;* #,##0_-;\-&quot;$&quot;* #,##0_-;_-&quot;$&quot;* &quot;-&quot;??_-;_-@_-"/>
    <numFmt numFmtId="167" formatCode="[$USD]\ #,##0"/>
    <numFmt numFmtId="168" formatCode="_([$USD]\ * #,##0_);_([$USD]\ * \(#,##0\);_([$USD]\ * &quot;-&quot;_);_(@_)"/>
    <numFmt numFmtId="169" formatCode="&quot;$&quot;\ #,##0"/>
  </numFmts>
  <fonts count="3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22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 tint="0.24994659260841701"/>
      <name val="Cambria"/>
      <family val="2"/>
      <scheme val="major"/>
    </font>
    <font>
      <b/>
      <sz val="14"/>
      <color theme="1" tint="0.24994659260841701"/>
      <name val="Arial"/>
      <family val="2"/>
    </font>
    <font>
      <b/>
      <sz val="11"/>
      <color theme="0"/>
      <name val="Cambria"/>
      <family val="2"/>
      <scheme val="maj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206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0070C0"/>
      <name val="Calibri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u/>
      <sz val="10"/>
      <color indexed="12"/>
      <name val="Arial"/>
      <family val="2"/>
    </font>
    <font>
      <sz val="11"/>
      <color rgb="FF006100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3"/>
      <name val="Calibri"/>
      <family val="2"/>
      <scheme val="minor"/>
    </font>
    <font>
      <sz val="12"/>
      <color rgb="FF0061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Protection="0">
      <alignment horizontal="center"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164" fontId="6" fillId="0" borderId="0" applyFont="0" applyFill="0" applyBorder="0" applyAlignment="0" applyProtection="0"/>
    <xf numFmtId="0" fontId="24" fillId="9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3">
    <xf numFmtId="0" fontId="0" fillId="0" borderId="0" xfId="0"/>
    <xf numFmtId="0" fontId="0" fillId="2" borderId="0" xfId="0" applyFill="1"/>
    <xf numFmtId="0" fontId="0" fillId="2" borderId="0" xfId="0" applyFill="1" applyBorder="1"/>
    <xf numFmtId="0" fontId="7" fillId="0" borderId="0" xfId="5">
      <alignment horizontal="center" vertical="center"/>
    </xf>
    <xf numFmtId="0" fontId="7" fillId="0" borderId="0" xfId="5" applyBorder="1" applyAlignment="1">
      <alignment vertical="top" wrapText="1"/>
    </xf>
    <xf numFmtId="0" fontId="9" fillId="3" borderId="15" xfId="5" applyFont="1" applyFill="1" applyBorder="1">
      <alignment horizontal="center" vertical="center"/>
    </xf>
    <xf numFmtId="0" fontId="7" fillId="0" borderId="17" xfId="5" applyBorder="1">
      <alignment horizontal="center" vertical="center"/>
    </xf>
    <xf numFmtId="0" fontId="7" fillId="0" borderId="20" xfId="5" applyBorder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 readingOrder="1"/>
    </xf>
    <xf numFmtId="0" fontId="12" fillId="6" borderId="1" xfId="0" applyFont="1" applyFill="1" applyBorder="1" applyAlignment="1">
      <alignment horizontal="center" vertical="center" wrapText="1" readingOrder="1"/>
    </xf>
    <xf numFmtId="0" fontId="13" fillId="7" borderId="1" xfId="0" applyFont="1" applyFill="1" applyBorder="1" applyAlignment="1">
      <alignment horizontal="center" vertical="center" wrapText="1"/>
    </xf>
    <xf numFmtId="9" fontId="0" fillId="2" borderId="0" xfId="0" applyNumberFormat="1" applyFill="1"/>
    <xf numFmtId="0" fontId="14" fillId="2" borderId="0" xfId="0" applyFont="1" applyFill="1"/>
    <xf numFmtId="0" fontId="0" fillId="2" borderId="0" xfId="0" applyFill="1" applyAlignment="1">
      <alignment horizontal="right"/>
    </xf>
    <xf numFmtId="0" fontId="5" fillId="2" borderId="0" xfId="0" applyFont="1" applyFill="1"/>
    <xf numFmtId="0" fontId="15" fillId="2" borderId="0" xfId="0" applyFont="1" applyFill="1"/>
    <xf numFmtId="0" fontId="6" fillId="0" borderId="0" xfId="6" applyFont="1"/>
    <xf numFmtId="0" fontId="16" fillId="0" borderId="0" xfId="6" applyFont="1" applyAlignment="1">
      <alignment horizontal="right" vertical="center"/>
    </xf>
    <xf numFmtId="0" fontId="6" fillId="0" borderId="0" xfId="6" applyFont="1" applyAlignment="1">
      <alignment vertical="top"/>
    </xf>
    <xf numFmtId="0" fontId="6" fillId="0" borderId="21" xfId="6" applyFont="1" applyBorder="1"/>
    <xf numFmtId="0" fontId="6" fillId="0" borderId="0" xfId="6" applyFont="1" applyBorder="1"/>
    <xf numFmtId="0" fontId="6" fillId="0" borderId="1" xfId="6" applyFont="1" applyBorder="1"/>
    <xf numFmtId="0" fontId="16" fillId="0" borderId="0" xfId="6" applyFont="1" applyBorder="1" applyAlignment="1">
      <alignment horizontal="left" vertical="center"/>
    </xf>
    <xf numFmtId="0" fontId="6" fillId="0" borderId="0" xfId="6" applyFont="1" applyAlignment="1">
      <alignment vertical="center"/>
    </xf>
    <xf numFmtId="0" fontId="17" fillId="0" borderId="26" xfId="6" applyFont="1" applyBorder="1" applyAlignment="1">
      <alignment horizontal="center" vertical="top" wrapText="1"/>
    </xf>
    <xf numFmtId="0" fontId="17" fillId="0" borderId="27" xfId="6" applyFont="1" applyBorder="1" applyAlignment="1">
      <alignment horizontal="center" vertical="top" wrapText="1"/>
    </xf>
    <xf numFmtId="0" fontId="17" fillId="0" borderId="28" xfId="6" applyFont="1" applyFill="1" applyBorder="1" applyAlignment="1">
      <alignment horizontal="center" vertical="top" wrapText="1"/>
    </xf>
    <xf numFmtId="0" fontId="17" fillId="0" borderId="16" xfId="6" applyFont="1" applyBorder="1" applyAlignment="1">
      <alignment horizontal="center" vertical="top" wrapText="1"/>
    </xf>
    <xf numFmtId="0" fontId="17" fillId="0" borderId="23" xfId="6" applyFont="1" applyBorder="1" applyAlignment="1">
      <alignment horizontal="center" vertical="top" wrapText="1"/>
    </xf>
    <xf numFmtId="0" fontId="17" fillId="0" borderId="18" xfId="6" applyFont="1" applyBorder="1" applyAlignment="1">
      <alignment horizontal="center" vertical="top" wrapText="1"/>
    </xf>
    <xf numFmtId="0" fontId="17" fillId="0" borderId="29" xfId="6" applyFont="1" applyBorder="1" applyAlignment="1">
      <alignment horizontal="center" vertical="top" wrapText="1"/>
    </xf>
    <xf numFmtId="0" fontId="17" fillId="0" borderId="25" xfId="6" applyFont="1" applyFill="1" applyBorder="1" applyAlignment="1">
      <alignment horizontal="center" vertical="top" wrapText="1"/>
    </xf>
    <xf numFmtId="0" fontId="6" fillId="0" borderId="0" xfId="7" applyFont="1"/>
    <xf numFmtId="0" fontId="16" fillId="0" borderId="0" xfId="7" applyFont="1" applyAlignment="1">
      <alignment horizontal="right" vertical="center"/>
    </xf>
    <xf numFmtId="0" fontId="6" fillId="0" borderId="0" xfId="7" applyFont="1" applyAlignment="1">
      <alignment horizontal="center" vertical="center"/>
    </xf>
    <xf numFmtId="0" fontId="6" fillId="0" borderId="21" xfId="7" applyFont="1" applyBorder="1"/>
    <xf numFmtId="0" fontId="6" fillId="0" borderId="0" xfId="7" applyFont="1" applyBorder="1"/>
    <xf numFmtId="0" fontId="16" fillId="0" borderId="1" xfId="7" applyFont="1" applyBorder="1" applyAlignment="1">
      <alignment horizontal="left" vertical="center"/>
    </xf>
    <xf numFmtId="0" fontId="6" fillId="0" borderId="1" xfId="7" applyFont="1" applyBorder="1" applyAlignment="1">
      <alignment horizontal="center" vertical="center" wrapText="1"/>
    </xf>
    <xf numFmtId="14" fontId="20" fillId="0" borderId="1" xfId="7" applyNumberFormat="1" applyFont="1" applyBorder="1" applyAlignment="1">
      <alignment horizontal="left" vertical="center"/>
    </xf>
    <xf numFmtId="0" fontId="16" fillId="0" borderId="1" xfId="7" applyFont="1" applyFill="1" applyBorder="1" applyAlignment="1">
      <alignment horizontal="left" vertical="center" wrapText="1"/>
    </xf>
    <xf numFmtId="9" fontId="20" fillId="0" borderId="1" xfId="8" applyFont="1" applyBorder="1" applyAlignment="1">
      <alignment horizontal="center" vertical="center"/>
    </xf>
    <xf numFmtId="0" fontId="16" fillId="8" borderId="1" xfId="7" applyFont="1" applyFill="1" applyBorder="1" applyAlignment="1">
      <alignment horizontal="center" vertical="center" wrapText="1"/>
    </xf>
    <xf numFmtId="0" fontId="2" fillId="0" borderId="0" xfId="7"/>
    <xf numFmtId="0" fontId="11" fillId="2" borderId="1" xfId="0" applyFont="1" applyFill="1" applyBorder="1" applyAlignment="1">
      <alignment horizontal="left" vertical="top" readingOrder="1"/>
    </xf>
    <xf numFmtId="0" fontId="11" fillId="2" borderId="1" xfId="0" applyFont="1" applyFill="1" applyBorder="1" applyAlignment="1">
      <alignment horizontal="left" vertical="top" wrapText="1" readingOrder="1"/>
    </xf>
    <xf numFmtId="0" fontId="12" fillId="6" borderId="1" xfId="0" applyFont="1" applyFill="1" applyBorder="1" applyAlignment="1">
      <alignment horizontal="left" vertical="top" wrapText="1" readingOrder="1"/>
    </xf>
    <xf numFmtId="0" fontId="10" fillId="5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horizontal="left" vertical="top"/>
    </xf>
    <xf numFmtId="0" fontId="2" fillId="0" borderId="1" xfId="7" applyBorder="1" applyAlignment="1">
      <alignment horizontal="left" vertical="top" wrapText="1"/>
    </xf>
    <xf numFmtId="49" fontId="2" fillId="0" borderId="1" xfId="7" applyNumberFormat="1" applyBorder="1" applyAlignment="1">
      <alignment horizontal="left" vertical="top" wrapText="1"/>
    </xf>
    <xf numFmtId="49" fontId="21" fillId="0" borderId="1" xfId="7" applyNumberFormat="1" applyFont="1" applyBorder="1" applyAlignment="1">
      <alignment horizontal="left" vertical="top" wrapText="1"/>
    </xf>
    <xf numFmtId="49" fontId="22" fillId="0" borderId="1" xfId="7" applyNumberFormat="1" applyFont="1" applyFill="1" applyBorder="1" applyAlignment="1">
      <alignment horizontal="left" vertical="top" wrapText="1"/>
    </xf>
    <xf numFmtId="9" fontId="12" fillId="6" borderId="1" xfId="8" applyFont="1" applyFill="1" applyBorder="1" applyAlignment="1">
      <alignment horizontal="center" vertical="center" wrapText="1" readingOrder="1"/>
    </xf>
    <xf numFmtId="0" fontId="11" fillId="2" borderId="31" xfId="0" applyFont="1" applyFill="1" applyBorder="1" applyAlignment="1">
      <alignment horizontal="center" vertical="center" wrapText="1" readingOrder="1"/>
    </xf>
    <xf numFmtId="0" fontId="11" fillId="2" borderId="31" xfId="0" applyFont="1" applyFill="1" applyBorder="1" applyAlignment="1">
      <alignment horizontal="left" vertical="top" wrapText="1" readingOrder="1"/>
    </xf>
    <xf numFmtId="0" fontId="0" fillId="2" borderId="31" xfId="0" applyFill="1" applyBorder="1"/>
    <xf numFmtId="15" fontId="12" fillId="6" borderId="1" xfId="0" applyNumberFormat="1" applyFont="1" applyFill="1" applyBorder="1" applyAlignment="1" applyProtection="1">
      <alignment horizontal="center" vertical="center" wrapText="1" readingOrder="1"/>
      <protection locked="0"/>
    </xf>
    <xf numFmtId="15" fontId="11" fillId="2" borderId="1" xfId="0" applyNumberFormat="1" applyFont="1" applyFill="1" applyBorder="1" applyAlignment="1">
      <alignment horizontal="center" vertical="center" wrapText="1" readingOrder="1"/>
    </xf>
    <xf numFmtId="15" fontId="10" fillId="5" borderId="1" xfId="0" applyNumberFormat="1" applyFont="1" applyFill="1" applyBorder="1" applyAlignment="1">
      <alignment horizontal="center"/>
    </xf>
    <xf numFmtId="15" fontId="10" fillId="4" borderId="1" xfId="0" applyNumberFormat="1" applyFont="1" applyFill="1" applyBorder="1" applyAlignment="1">
      <alignment horizontal="center"/>
    </xf>
    <xf numFmtId="0" fontId="12" fillId="6" borderId="31" xfId="0" applyFont="1" applyFill="1" applyBorder="1" applyAlignment="1">
      <alignment horizontal="center" vertical="center" wrapText="1" readingOrder="1"/>
    </xf>
    <xf numFmtId="0" fontId="0" fillId="2" borderId="31" xfId="0" applyFont="1" applyFill="1" applyBorder="1" applyAlignment="1">
      <alignment horizontal="center"/>
    </xf>
    <xf numFmtId="15" fontId="11" fillId="2" borderId="31" xfId="0" applyNumberFormat="1" applyFont="1" applyFill="1" applyBorder="1" applyAlignment="1">
      <alignment horizontal="center" vertical="center" wrapText="1" readingOrder="1"/>
    </xf>
    <xf numFmtId="0" fontId="0" fillId="2" borderId="31" xfId="0" applyFont="1" applyFill="1" applyBorder="1" applyAlignment="1">
      <alignment horizontal="left" vertical="top"/>
    </xf>
    <xf numFmtId="0" fontId="13" fillId="10" borderId="31" xfId="0" applyFont="1" applyFill="1" applyBorder="1" applyAlignment="1">
      <alignment horizontal="center"/>
    </xf>
    <xf numFmtId="15" fontId="13" fillId="10" borderId="31" xfId="0" applyNumberFormat="1" applyFont="1" applyFill="1" applyBorder="1" applyAlignment="1">
      <alignment horizontal="center" vertical="center" wrapText="1" readingOrder="1"/>
    </xf>
    <xf numFmtId="0" fontId="13" fillId="10" borderId="31" xfId="0" applyFont="1" applyFill="1" applyBorder="1" applyAlignment="1">
      <alignment horizontal="left" vertical="top"/>
    </xf>
    <xf numFmtId="0" fontId="13" fillId="11" borderId="31" xfId="0" applyFont="1" applyFill="1" applyBorder="1" applyAlignment="1">
      <alignment horizontal="center"/>
    </xf>
    <xf numFmtId="15" fontId="13" fillId="11" borderId="31" xfId="0" applyNumberFormat="1" applyFont="1" applyFill="1" applyBorder="1" applyAlignment="1">
      <alignment horizontal="center" vertical="center" wrapText="1" readingOrder="1"/>
    </xf>
    <xf numFmtId="0" fontId="13" fillId="11" borderId="31" xfId="0" applyFont="1" applyFill="1" applyBorder="1" applyAlignment="1">
      <alignment horizontal="left" vertical="top"/>
    </xf>
    <xf numFmtId="0" fontId="25" fillId="12" borderId="31" xfId="0" applyFont="1" applyFill="1" applyBorder="1" applyAlignment="1">
      <alignment horizontal="center"/>
    </xf>
    <xf numFmtId="15" fontId="25" fillId="12" borderId="31" xfId="0" applyNumberFormat="1" applyFont="1" applyFill="1" applyBorder="1" applyAlignment="1">
      <alignment horizontal="center" vertical="center" wrapText="1" readingOrder="1"/>
    </xf>
    <xf numFmtId="0" fontId="25" fillId="12" borderId="31" xfId="0" applyFont="1" applyFill="1" applyBorder="1" applyAlignment="1">
      <alignment horizontal="left" vertical="top"/>
    </xf>
    <xf numFmtId="9" fontId="26" fillId="2" borderId="31" xfId="0" applyNumberFormat="1" applyFont="1" applyFill="1" applyBorder="1" applyAlignment="1">
      <alignment horizontal="center" vertical="center"/>
    </xf>
    <xf numFmtId="9" fontId="26" fillId="2" borderId="31" xfId="8" applyFont="1" applyFill="1" applyBorder="1" applyAlignment="1">
      <alignment horizontal="center" vertical="center"/>
    </xf>
    <xf numFmtId="15" fontId="11" fillId="2" borderId="0" xfId="0" applyNumberFormat="1" applyFont="1" applyFill="1" applyBorder="1" applyAlignment="1">
      <alignment horizontal="center" vertical="center" wrapText="1" readingOrder="1"/>
    </xf>
    <xf numFmtId="0" fontId="6" fillId="0" borderId="0" xfId="12" applyFont="1"/>
    <xf numFmtId="0" fontId="6" fillId="2" borderId="0" xfId="12" applyFont="1" applyFill="1"/>
    <xf numFmtId="0" fontId="6" fillId="0" borderId="0" xfId="12" applyFont="1" applyAlignment="1">
      <alignment wrapText="1"/>
    </xf>
    <xf numFmtId="0" fontId="6" fillId="0" borderId="0" xfId="12" applyFont="1" applyAlignment="1">
      <alignment horizontal="center"/>
    </xf>
    <xf numFmtId="0" fontId="6" fillId="2" borderId="0" xfId="12" applyFont="1" applyFill="1" applyAlignment="1">
      <alignment wrapText="1"/>
    </xf>
    <xf numFmtId="0" fontId="6" fillId="2" borderId="0" xfId="12" applyFont="1" applyFill="1" applyAlignment="1">
      <alignment horizontal="center"/>
    </xf>
    <xf numFmtId="0" fontId="6" fillId="2" borderId="0" xfId="12" applyFont="1" applyFill="1" applyBorder="1"/>
    <xf numFmtId="0" fontId="27" fillId="2" borderId="0" xfId="12" applyFont="1" applyFill="1" applyAlignment="1">
      <alignment wrapText="1"/>
    </xf>
    <xf numFmtId="0" fontId="27" fillId="2" borderId="0" xfId="12" applyFont="1" applyFill="1" applyAlignment="1">
      <alignment horizontal="center"/>
    </xf>
    <xf numFmtId="0" fontId="27" fillId="2" borderId="0" xfId="12" applyFont="1" applyFill="1"/>
    <xf numFmtId="0" fontId="28" fillId="2" borderId="0" xfId="12" applyFont="1" applyFill="1" applyBorder="1"/>
    <xf numFmtId="166" fontId="29" fillId="2" borderId="0" xfId="12" applyNumberFormat="1" applyFont="1" applyFill="1" applyAlignment="1">
      <alignment horizontal="center"/>
    </xf>
    <xf numFmtId="0" fontId="6" fillId="13" borderId="0" xfId="12" applyFont="1" applyFill="1" applyBorder="1" applyAlignment="1">
      <alignment wrapText="1"/>
    </xf>
    <xf numFmtId="15" fontId="28" fillId="13" borderId="0" xfId="12" applyNumberFormat="1" applyFont="1" applyFill="1" applyBorder="1" applyAlignment="1">
      <alignment horizontal="center"/>
    </xf>
    <xf numFmtId="9" fontId="29" fillId="13" borderId="0" xfId="13" applyFont="1" applyFill="1" applyBorder="1"/>
    <xf numFmtId="167" fontId="29" fillId="13" borderId="0" xfId="12" applyNumberFormat="1" applyFont="1" applyFill="1" applyBorder="1" applyAlignment="1">
      <alignment horizontal="center"/>
    </xf>
    <xf numFmtId="166" fontId="29" fillId="13" borderId="0" xfId="12" applyNumberFormat="1" applyFont="1" applyFill="1" applyBorder="1" applyAlignment="1">
      <alignment horizontal="center"/>
    </xf>
    <xf numFmtId="0" fontId="28" fillId="13" borderId="0" xfId="12" applyFont="1" applyFill="1" applyBorder="1"/>
    <xf numFmtId="167" fontId="26" fillId="2" borderId="0" xfId="14" applyNumberFormat="1" applyFont="1" applyFill="1" applyAlignment="1">
      <alignment horizontal="center"/>
    </xf>
    <xf numFmtId="167" fontId="26" fillId="2" borderId="0" xfId="14" applyNumberFormat="1" applyFont="1" applyFill="1" applyAlignment="1">
      <alignment horizontal="center" vertical="center"/>
    </xf>
    <xf numFmtId="166" fontId="26" fillId="2" borderId="0" xfId="14" applyNumberFormat="1" applyFont="1" applyFill="1" applyAlignment="1">
      <alignment horizontal="center" vertical="center"/>
    </xf>
    <xf numFmtId="0" fontId="30" fillId="2" borderId="0" xfId="12" applyFont="1" applyFill="1" applyBorder="1"/>
    <xf numFmtId="0" fontId="28" fillId="13" borderId="0" xfId="12" applyFont="1" applyFill="1" applyBorder="1" applyAlignment="1">
      <alignment horizontal="center" wrapText="1"/>
    </xf>
    <xf numFmtId="0" fontId="6" fillId="2" borderId="0" xfId="12" applyFont="1" applyFill="1" applyAlignment="1">
      <alignment vertical="center" wrapText="1"/>
    </xf>
    <xf numFmtId="0" fontId="27" fillId="2" borderId="0" xfId="12" applyFont="1" applyFill="1" applyAlignment="1">
      <alignment horizontal="center" vertical="center"/>
    </xf>
    <xf numFmtId="0" fontId="30" fillId="2" borderId="0" xfId="12" applyFont="1" applyFill="1" applyBorder="1" applyAlignment="1">
      <alignment vertical="center"/>
    </xf>
    <xf numFmtId="0" fontId="6" fillId="2" borderId="0" xfId="12" quotePrefix="1" applyFont="1" applyFill="1" applyAlignment="1">
      <alignment vertical="center" wrapText="1"/>
    </xf>
    <xf numFmtId="0" fontId="28" fillId="13" borderId="0" xfId="12" applyFont="1" applyFill="1" applyBorder="1" applyAlignment="1">
      <alignment wrapText="1"/>
    </xf>
    <xf numFmtId="15" fontId="28" fillId="13" borderId="0" xfId="12" applyNumberFormat="1" applyFont="1" applyFill="1" applyBorder="1"/>
    <xf numFmtId="0" fontId="27" fillId="14" borderId="0" xfId="12" applyFont="1" applyFill="1" applyAlignment="1">
      <alignment wrapText="1"/>
    </xf>
    <xf numFmtId="0" fontId="27" fillId="14" borderId="0" xfId="12" applyFont="1" applyFill="1" applyAlignment="1">
      <alignment horizontal="center"/>
    </xf>
    <xf numFmtId="0" fontId="27" fillId="14" borderId="0" xfId="12" applyFont="1" applyFill="1"/>
    <xf numFmtId="0" fontId="28" fillId="2" borderId="0" xfId="12" applyFont="1" applyFill="1"/>
    <xf numFmtId="167" fontId="6" fillId="2" borderId="0" xfId="12" applyNumberFormat="1" applyFont="1" applyFill="1"/>
    <xf numFmtId="0" fontId="6" fillId="2" borderId="31" xfId="12" applyFont="1" applyFill="1" applyBorder="1" applyAlignment="1">
      <alignment horizontal="center"/>
    </xf>
    <xf numFmtId="0" fontId="16" fillId="0" borderId="31" xfId="12" applyFont="1" applyFill="1" applyBorder="1" applyAlignment="1">
      <alignment horizontal="left" vertical="center" wrapText="1"/>
    </xf>
    <xf numFmtId="168" fontId="31" fillId="9" borderId="31" xfId="11" applyNumberFormat="1" applyFont="1" applyBorder="1" applyAlignment="1">
      <alignment horizontal="center"/>
    </xf>
    <xf numFmtId="169" fontId="6" fillId="2" borderId="0" xfId="12" applyNumberFormat="1" applyFont="1" applyFill="1"/>
    <xf numFmtId="0" fontId="16" fillId="0" borderId="0" xfId="12" applyFont="1" applyAlignment="1">
      <alignment horizontal="left" vertical="center"/>
    </xf>
    <xf numFmtId="0" fontId="6" fillId="2" borderId="0" xfId="12" applyFont="1" applyFill="1" applyBorder="1" applyAlignment="1">
      <alignment horizontal="center"/>
    </xf>
    <xf numFmtId="0" fontId="16" fillId="0" borderId="0" xfId="12" applyFont="1" applyFill="1" applyBorder="1" applyAlignment="1">
      <alignment horizontal="left" vertical="center" wrapText="1"/>
    </xf>
    <xf numFmtId="0" fontId="16" fillId="0" borderId="31" xfId="12" applyFont="1" applyBorder="1" applyAlignment="1">
      <alignment horizontal="left" vertical="center"/>
    </xf>
    <xf numFmtId="0" fontId="6" fillId="2" borderId="0" xfId="12" applyFont="1" applyFill="1" applyAlignment="1">
      <alignment horizontal="center" wrapText="1"/>
    </xf>
    <xf numFmtId="0" fontId="6" fillId="2" borderId="21" xfId="12" applyFont="1" applyFill="1" applyBorder="1"/>
    <xf numFmtId="0" fontId="6" fillId="0" borderId="21" xfId="12" applyFont="1" applyBorder="1"/>
    <xf numFmtId="0" fontId="6" fillId="0" borderId="21" xfId="12" applyFont="1" applyBorder="1" applyAlignment="1">
      <alignment horizontal="center"/>
    </xf>
    <xf numFmtId="0" fontId="16" fillId="0" borderId="0" xfId="12" applyFont="1" applyAlignment="1">
      <alignment horizontal="right" vertical="center"/>
    </xf>
    <xf numFmtId="0" fontId="16" fillId="0" borderId="0" xfId="12" applyFont="1" applyAlignment="1">
      <alignment horizontal="center" vertical="center"/>
    </xf>
    <xf numFmtId="0" fontId="29" fillId="13" borderId="0" xfId="13" applyNumberFormat="1" applyFont="1" applyFill="1" applyBorder="1"/>
    <xf numFmtId="0" fontId="16" fillId="2" borderId="0" xfId="7" applyFont="1" applyFill="1" applyBorder="1" applyAlignment="1">
      <alignment horizontal="center" vertical="center"/>
    </xf>
    <xf numFmtId="0" fontId="8" fillId="0" borderId="2" xfId="5" applyFont="1" applyBorder="1" applyAlignment="1">
      <alignment horizontal="left" vertical="top" wrapText="1"/>
    </xf>
    <xf numFmtId="0" fontId="8" fillId="0" borderId="3" xfId="5" applyFont="1" applyBorder="1" applyAlignment="1">
      <alignment horizontal="left" vertical="top" wrapText="1"/>
    </xf>
    <xf numFmtId="0" fontId="8" fillId="0" borderId="4" xfId="5" applyFont="1" applyBorder="1" applyAlignment="1">
      <alignment horizontal="left" vertical="top" wrapText="1"/>
    </xf>
    <xf numFmtId="0" fontId="7" fillId="0" borderId="5" xfId="5" applyBorder="1" applyAlignment="1">
      <alignment horizontal="left" vertical="top"/>
    </xf>
    <xf numFmtId="0" fontId="7" fillId="0" borderId="6" xfId="5" applyBorder="1" applyAlignment="1">
      <alignment horizontal="left" vertical="top"/>
    </xf>
    <xf numFmtId="0" fontId="7" fillId="0" borderId="7" xfId="5" applyBorder="1" applyAlignment="1">
      <alignment horizontal="left" vertical="top"/>
    </xf>
    <xf numFmtId="0" fontId="7" fillId="0" borderId="10" xfId="5" applyBorder="1" applyAlignment="1">
      <alignment horizontal="left" vertical="top"/>
    </xf>
    <xf numFmtId="0" fontId="7" fillId="0" borderId="11" xfId="5" applyBorder="1" applyAlignment="1">
      <alignment horizontal="left" vertical="top"/>
    </xf>
    <xf numFmtId="0" fontId="7" fillId="0" borderId="12" xfId="5" applyBorder="1" applyAlignment="1">
      <alignment horizontal="left" vertical="top"/>
    </xf>
    <xf numFmtId="0" fontId="7" fillId="0" borderId="16" xfId="5" applyBorder="1" applyAlignment="1">
      <alignment horizontal="center" vertical="center"/>
    </xf>
    <xf numFmtId="0" fontId="7" fillId="0" borderId="31" xfId="5" applyBorder="1" applyAlignment="1">
      <alignment horizontal="center" vertical="center"/>
    </xf>
    <xf numFmtId="0" fontId="7" fillId="0" borderId="18" xfId="5" applyBorder="1" applyAlignment="1">
      <alignment horizontal="center" vertical="center"/>
    </xf>
    <xf numFmtId="0" fontId="7" fillId="0" borderId="19" xfId="5" applyBorder="1" applyAlignment="1">
      <alignment horizontal="center" vertical="center"/>
    </xf>
    <xf numFmtId="0" fontId="8" fillId="0" borderId="5" xfId="5" applyFont="1" applyBorder="1" applyAlignment="1">
      <alignment horizontal="center" vertical="top" wrapText="1"/>
    </xf>
    <xf numFmtId="0" fontId="8" fillId="0" borderId="6" xfId="5" applyFont="1" applyBorder="1" applyAlignment="1">
      <alignment horizontal="center" vertical="top" wrapText="1"/>
    </xf>
    <xf numFmtId="0" fontId="8" fillId="0" borderId="7" xfId="5" applyFont="1" applyBorder="1" applyAlignment="1">
      <alignment horizontal="center" vertical="top" wrapText="1"/>
    </xf>
    <xf numFmtId="49" fontId="7" fillId="0" borderId="5" xfId="5" applyNumberFormat="1" applyBorder="1" applyAlignment="1">
      <alignment horizontal="left" vertical="top" wrapText="1"/>
    </xf>
    <xf numFmtId="49" fontId="7" fillId="0" borderId="6" xfId="5" applyNumberFormat="1" applyBorder="1" applyAlignment="1">
      <alignment horizontal="left" vertical="top" wrapText="1"/>
    </xf>
    <xf numFmtId="49" fontId="7" fillId="0" borderId="7" xfId="5" applyNumberFormat="1" applyBorder="1" applyAlignment="1">
      <alignment horizontal="left" vertical="top" wrapText="1"/>
    </xf>
    <xf numFmtId="49" fontId="7" fillId="0" borderId="8" xfId="5" applyNumberFormat="1" applyBorder="1" applyAlignment="1">
      <alignment horizontal="left" vertical="top" wrapText="1"/>
    </xf>
    <xf numFmtId="49" fontId="7" fillId="0" borderId="0" xfId="5" applyNumberFormat="1" applyBorder="1" applyAlignment="1">
      <alignment horizontal="left" vertical="top" wrapText="1"/>
    </xf>
    <xf numFmtId="49" fontId="7" fillId="0" borderId="9" xfId="5" applyNumberFormat="1" applyBorder="1" applyAlignment="1">
      <alignment horizontal="left" vertical="top" wrapText="1"/>
    </xf>
    <xf numFmtId="49" fontId="7" fillId="0" borderId="10" xfId="5" applyNumberFormat="1" applyBorder="1" applyAlignment="1">
      <alignment horizontal="left" vertical="top" wrapText="1"/>
    </xf>
    <xf numFmtId="49" fontId="7" fillId="0" borderId="11" xfId="5" applyNumberFormat="1" applyBorder="1" applyAlignment="1">
      <alignment horizontal="left" vertical="top" wrapText="1"/>
    </xf>
    <xf numFmtId="49" fontId="7" fillId="0" borderId="12" xfId="5" applyNumberFormat="1" applyBorder="1" applyAlignment="1">
      <alignment horizontal="left" vertical="top" wrapText="1"/>
    </xf>
    <xf numFmtId="0" fontId="8" fillId="0" borderId="2" xfId="5" applyFont="1" applyBorder="1" applyAlignment="1">
      <alignment horizontal="left" vertical="top"/>
    </xf>
    <xf numFmtId="0" fontId="8" fillId="0" borderId="3" xfId="5" applyFont="1" applyBorder="1" applyAlignment="1">
      <alignment horizontal="left" vertical="top"/>
    </xf>
    <xf numFmtId="0" fontId="8" fillId="0" borderId="4" xfId="5" applyFont="1" applyBorder="1" applyAlignment="1">
      <alignment horizontal="left" vertical="top"/>
    </xf>
    <xf numFmtId="49" fontId="7" fillId="0" borderId="5" xfId="5" applyNumberFormat="1" applyFont="1" applyBorder="1" applyAlignment="1">
      <alignment horizontal="left" vertical="top" wrapText="1"/>
    </xf>
    <xf numFmtId="49" fontId="7" fillId="0" borderId="6" xfId="5" applyNumberFormat="1" applyFont="1" applyBorder="1" applyAlignment="1">
      <alignment horizontal="left" vertical="top" wrapText="1"/>
    </xf>
    <xf numFmtId="49" fontId="7" fillId="0" borderId="7" xfId="5" applyNumberFormat="1" applyFont="1" applyBorder="1" applyAlignment="1">
      <alignment horizontal="left" vertical="top" wrapText="1"/>
    </xf>
    <xf numFmtId="49" fontId="7" fillId="0" borderId="8" xfId="5" applyNumberFormat="1" applyFont="1" applyBorder="1" applyAlignment="1">
      <alignment horizontal="left" vertical="top" wrapText="1"/>
    </xf>
    <xf numFmtId="49" fontId="7" fillId="0" borderId="0" xfId="5" applyNumberFormat="1" applyFont="1" applyBorder="1" applyAlignment="1">
      <alignment horizontal="left" vertical="top" wrapText="1"/>
    </xf>
    <xf numFmtId="49" fontId="7" fillId="0" borderId="9" xfId="5" applyNumberFormat="1" applyFont="1" applyBorder="1" applyAlignment="1">
      <alignment horizontal="left" vertical="top" wrapText="1"/>
    </xf>
    <xf numFmtId="49" fontId="7" fillId="0" borderId="10" xfId="5" applyNumberFormat="1" applyFont="1" applyBorder="1" applyAlignment="1">
      <alignment horizontal="left" vertical="top" wrapText="1"/>
    </xf>
    <xf numFmtId="49" fontId="7" fillId="0" borderId="11" xfId="5" applyNumberFormat="1" applyFont="1" applyBorder="1" applyAlignment="1">
      <alignment horizontal="left" vertical="top" wrapText="1"/>
    </xf>
    <xf numFmtId="49" fontId="7" fillId="0" borderId="12" xfId="5" applyNumberFormat="1" applyFont="1" applyBorder="1" applyAlignment="1">
      <alignment horizontal="left" vertical="top" wrapText="1"/>
    </xf>
    <xf numFmtId="0" fontId="8" fillId="0" borderId="5" xfId="5" applyFont="1" applyBorder="1" applyAlignment="1">
      <alignment horizontal="left" vertical="center"/>
    </xf>
    <xf numFmtId="0" fontId="8" fillId="0" borderId="6" xfId="5" applyFont="1" applyBorder="1" applyAlignment="1">
      <alignment horizontal="left" vertical="center"/>
    </xf>
    <xf numFmtId="0" fontId="8" fillId="0" borderId="7" xfId="5" applyFont="1" applyBorder="1" applyAlignment="1">
      <alignment horizontal="left" vertical="center"/>
    </xf>
    <xf numFmtId="0" fontId="9" fillId="3" borderId="13" xfId="5" applyFont="1" applyFill="1" applyBorder="1" applyAlignment="1">
      <alignment horizontal="center" vertical="center"/>
    </xf>
    <xf numFmtId="0" fontId="9" fillId="3" borderId="14" xfId="5" applyFont="1" applyFill="1" applyBorder="1" applyAlignment="1">
      <alignment horizontal="center" vertical="center"/>
    </xf>
    <xf numFmtId="0" fontId="8" fillId="0" borderId="5" xfId="5" applyFont="1" applyBorder="1" applyAlignment="1">
      <alignment horizontal="left" vertical="top" wrapText="1"/>
    </xf>
    <xf numFmtId="0" fontId="8" fillId="0" borderId="6" xfId="5" applyFont="1" applyBorder="1" applyAlignment="1">
      <alignment horizontal="left" vertical="top" wrapText="1"/>
    </xf>
    <xf numFmtId="0" fontId="8" fillId="0" borderId="7" xfId="5" applyFont="1" applyBorder="1" applyAlignment="1">
      <alignment horizontal="left" vertical="top" wrapText="1"/>
    </xf>
    <xf numFmtId="0" fontId="8" fillId="0" borderId="0" xfId="5" applyFont="1" applyAlignment="1">
      <alignment horizontal="center" vertical="center"/>
    </xf>
    <xf numFmtId="0" fontId="8" fillId="0" borderId="2" xfId="5" applyFont="1" applyBorder="1" applyAlignment="1">
      <alignment horizontal="left" vertical="center"/>
    </xf>
    <xf numFmtId="0" fontId="8" fillId="0" borderId="3" xfId="5" applyFont="1" applyBorder="1" applyAlignment="1">
      <alignment horizontal="left" vertical="center"/>
    </xf>
    <xf numFmtId="0" fontId="8" fillId="0" borderId="4" xfId="5" applyFont="1" applyBorder="1" applyAlignment="1">
      <alignment horizontal="left" vertical="center"/>
    </xf>
    <xf numFmtId="49" fontId="7" fillId="0" borderId="5" xfId="5" applyNumberFormat="1" applyBorder="1" applyAlignment="1">
      <alignment horizontal="center" vertical="top" wrapText="1"/>
    </xf>
    <xf numFmtId="49" fontId="7" fillId="0" borderId="6" xfId="5" applyNumberFormat="1" applyBorder="1" applyAlignment="1">
      <alignment horizontal="center" vertical="top" wrapText="1"/>
    </xf>
    <xf numFmtId="49" fontId="7" fillId="0" borderId="7" xfId="5" applyNumberFormat="1" applyBorder="1" applyAlignment="1">
      <alignment horizontal="center" vertical="top" wrapText="1"/>
    </xf>
    <xf numFmtId="49" fontId="7" fillId="0" borderId="10" xfId="5" applyNumberFormat="1" applyBorder="1" applyAlignment="1">
      <alignment horizontal="center" vertical="top" wrapText="1"/>
    </xf>
    <xf numFmtId="49" fontId="7" fillId="0" borderId="11" xfId="5" applyNumberFormat="1" applyBorder="1" applyAlignment="1">
      <alignment horizontal="center" vertical="top" wrapText="1"/>
    </xf>
    <xf numFmtId="49" fontId="7" fillId="0" borderId="12" xfId="5" applyNumberFormat="1" applyBorder="1" applyAlignment="1">
      <alignment horizontal="center" vertical="top" wrapText="1"/>
    </xf>
    <xf numFmtId="0" fontId="14" fillId="2" borderId="31" xfId="0" applyFont="1" applyFill="1" applyBorder="1" applyAlignment="1">
      <alignment horizontal="center"/>
    </xf>
    <xf numFmtId="0" fontId="16" fillId="0" borderId="0" xfId="7" applyFont="1" applyAlignment="1">
      <alignment horizontal="center" vertical="center"/>
    </xf>
    <xf numFmtId="0" fontId="20" fillId="0" borderId="30" xfId="7" applyFont="1" applyBorder="1" applyAlignment="1">
      <alignment horizontal="center" vertical="center"/>
    </xf>
    <xf numFmtId="0" fontId="16" fillId="0" borderId="0" xfId="12" applyFont="1" applyAlignment="1">
      <alignment horizontal="center" vertical="center"/>
    </xf>
    <xf numFmtId="0" fontId="17" fillId="0" borderId="1" xfId="6" applyFont="1" applyFill="1" applyBorder="1" applyAlignment="1">
      <alignment horizontal="center" vertical="top" wrapText="1"/>
    </xf>
    <xf numFmtId="0" fontId="17" fillId="0" borderId="19" xfId="6" applyFont="1" applyFill="1" applyBorder="1" applyAlignment="1">
      <alignment horizontal="center" vertical="top" wrapText="1"/>
    </xf>
    <xf numFmtId="0" fontId="17" fillId="0" borderId="28" xfId="6" applyFont="1" applyFill="1" applyBorder="1" applyAlignment="1">
      <alignment horizontal="center" vertical="top" wrapText="1"/>
    </xf>
    <xf numFmtId="0" fontId="16" fillId="8" borderId="13" xfId="6" applyFont="1" applyFill="1" applyBorder="1" applyAlignment="1">
      <alignment horizontal="center" vertical="center" wrapText="1"/>
    </xf>
    <xf numFmtId="0" fontId="16" fillId="8" borderId="18" xfId="6" applyFont="1" applyFill="1" applyBorder="1" applyAlignment="1">
      <alignment horizontal="center" vertical="center" wrapText="1"/>
    </xf>
    <xf numFmtId="0" fontId="16" fillId="8" borderId="14" xfId="6" applyFont="1" applyFill="1" applyBorder="1" applyAlignment="1">
      <alignment horizontal="center" vertical="center" wrapText="1"/>
    </xf>
    <xf numFmtId="0" fontId="16" fillId="8" borderId="19" xfId="6" applyFont="1" applyFill="1" applyBorder="1" applyAlignment="1">
      <alignment horizontal="center" vertical="center" wrapText="1"/>
    </xf>
    <xf numFmtId="0" fontId="16" fillId="8" borderId="15" xfId="6" applyFont="1" applyFill="1" applyBorder="1" applyAlignment="1">
      <alignment horizontal="center" vertical="center" wrapText="1"/>
    </xf>
    <xf numFmtId="0" fontId="16" fillId="8" borderId="20" xfId="6" applyFont="1" applyFill="1" applyBorder="1" applyAlignment="1">
      <alignment horizontal="center" vertical="center" wrapText="1"/>
    </xf>
    <xf numFmtId="0" fontId="16" fillId="8" borderId="24" xfId="6" applyFont="1" applyFill="1" applyBorder="1" applyAlignment="1">
      <alignment horizontal="center" vertical="center" wrapText="1"/>
    </xf>
    <xf numFmtId="0" fontId="16" fillId="8" borderId="25" xfId="6" applyFont="1" applyFill="1" applyBorder="1" applyAlignment="1">
      <alignment horizontal="center" vertical="center" wrapText="1"/>
    </xf>
    <xf numFmtId="0" fontId="16" fillId="0" borderId="0" xfId="6" applyFont="1" applyAlignment="1">
      <alignment horizontal="center" vertical="center"/>
    </xf>
    <xf numFmtId="0" fontId="16" fillId="0" borderId="22" xfId="6" applyFont="1" applyBorder="1" applyAlignment="1">
      <alignment horizontal="left" vertical="center"/>
    </xf>
    <xf numFmtId="0" fontId="16" fillId="0" borderId="23" xfId="6" applyFont="1" applyBorder="1" applyAlignment="1">
      <alignment horizontal="left" vertical="center"/>
    </xf>
    <xf numFmtId="0" fontId="16" fillId="0" borderId="0" xfId="6" applyFont="1" applyBorder="1" applyAlignment="1">
      <alignment horizontal="left" vertical="top" wrapText="1"/>
    </xf>
    <xf numFmtId="0" fontId="14" fillId="2" borderId="0" xfId="0" applyFont="1" applyFill="1" applyBorder="1" applyAlignment="1">
      <alignment horizontal="center"/>
    </xf>
    <xf numFmtId="9" fontId="26" fillId="2" borderId="0" xfId="8" applyFont="1" applyFill="1" applyBorder="1" applyAlignment="1">
      <alignment horizontal="center" vertical="center"/>
    </xf>
    <xf numFmtId="0" fontId="13" fillId="7" borderId="31" xfId="0" applyFont="1" applyFill="1" applyBorder="1" applyAlignment="1">
      <alignment horizontal="center" vertical="center" wrapText="1"/>
    </xf>
    <xf numFmtId="0" fontId="13" fillId="11" borderId="31" xfId="0" applyNumberFormat="1" applyFont="1" applyFill="1" applyBorder="1" applyAlignment="1">
      <alignment horizontal="center" vertical="center" wrapText="1" readingOrder="1"/>
    </xf>
    <xf numFmtId="0" fontId="13" fillId="10" borderId="31" xfId="0" applyNumberFormat="1" applyFont="1" applyFill="1" applyBorder="1" applyAlignment="1">
      <alignment horizontal="center" vertical="center" wrapText="1" readingOrder="1"/>
    </xf>
    <xf numFmtId="0" fontId="25" fillId="12" borderId="31" xfId="0" applyNumberFormat="1" applyFont="1" applyFill="1" applyBorder="1" applyAlignment="1">
      <alignment horizontal="center" vertical="center" wrapText="1" readingOrder="1"/>
    </xf>
    <xf numFmtId="0" fontId="10" fillId="5" borderId="1" xfId="0" applyNumberFormat="1" applyFont="1" applyFill="1" applyBorder="1" applyAlignment="1">
      <alignment horizontal="center"/>
    </xf>
    <xf numFmtId="0" fontId="10" fillId="4" borderId="1" xfId="0" applyNumberFormat="1" applyFont="1" applyFill="1" applyBorder="1" applyAlignment="1">
      <alignment horizontal="center"/>
    </xf>
  </cellXfs>
  <cellStyles count="15">
    <cellStyle name="Bueno" xfId="11" builtinId="26"/>
    <cellStyle name="Hipervínculo" xfId="1" builtinId="8" hidden="1"/>
    <cellStyle name="Hipervínculo 2" xfId="9" xr:uid="{AA0F91B6-1788-4C38-B94B-073A46644EF8}"/>
    <cellStyle name="Hipervínculo visitado" xfId="2" builtinId="9" hidden="1"/>
    <cellStyle name="Hipervínculo visitado" xfId="3" builtinId="9" hidden="1"/>
    <cellStyle name="Hipervínculo visitado" xfId="4" builtinId="9" hidden="1"/>
    <cellStyle name="Moneda 2" xfId="10" xr:uid="{658E56AD-9023-4A44-8BDD-6BC128FCCFC1}"/>
    <cellStyle name="Moneda 3" xfId="14" xr:uid="{B7D0BFD1-7802-4991-AF91-5CAC9B514EC5}"/>
    <cellStyle name="Normal" xfId="0" builtinId="0"/>
    <cellStyle name="Normal 2" xfId="5" xr:uid="{D257FC29-DB00-44EE-9381-F7BD6CBFB5FF}"/>
    <cellStyle name="Normal 2 2" xfId="7" xr:uid="{8D736200-1EED-4CC8-93F9-52A6FE99839A}"/>
    <cellStyle name="Normal 3" xfId="6" xr:uid="{3F920D93-413D-4FBA-BBDC-B94A3437847F}"/>
    <cellStyle name="Normal 4" xfId="12" xr:uid="{6828978F-FACC-4B36-BDE2-2664441EDEB0}"/>
    <cellStyle name="Porcentaje 2" xfId="8" xr:uid="{75A7EA53-BD37-43AE-88F9-AD4F02E3D0C6}"/>
    <cellStyle name="Porcentaje 3" xfId="13" xr:uid="{C72BF2A6-CD47-4438-8A0F-1A46C894883A}"/>
  </cellStyles>
  <dxfs count="0"/>
  <tableStyles count="0" defaultTableStyle="TableStyleMedium9" defaultPivotStyle="PivotStyleMedium4"/>
  <colors>
    <mruColors>
      <color rgb="FF5ABD2C"/>
      <color rgb="FF008000"/>
      <color rgb="FF03C25B"/>
      <color rgb="FFDAF0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21079952829243"/>
          <c:y val="0.1251076115485564"/>
          <c:w val="0.85830317145043422"/>
          <c:h val="0.85197572178477676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Cronograma!$D$11</c:f>
              <c:strCache>
                <c:ptCount val="1"/>
                <c:pt idx="0">
                  <c:v>Inicio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Cronograma!$B$12:$B$35</c:f>
              <c:strCache>
                <c:ptCount val="24"/>
                <c:pt idx="0">
                  <c:v>Contrato</c:v>
                </c:pt>
                <c:pt idx="1">
                  <c:v>Cotización</c:v>
                </c:pt>
                <c:pt idx="2">
                  <c:v>Trámite proceso ONBASE</c:v>
                </c:pt>
                <c:pt idx="3">
                  <c:v>Adjudicación juridica</c:v>
                </c:pt>
                <c:pt idx="4">
                  <c:v>Orden de inversión SAP</c:v>
                </c:pt>
                <c:pt idx="5">
                  <c:v>Importe</c:v>
                </c:pt>
                <c:pt idx="6">
                  <c:v>Acuerdo parada de maquina</c:v>
                </c:pt>
                <c:pt idx="7">
                  <c:v>Reacondicionamiento de cilindros</c:v>
                </c:pt>
                <c:pt idx="8">
                  <c:v>Importación</c:v>
                </c:pt>
                <c:pt idx="9">
                  <c:v>Trámites de aduana</c:v>
                </c:pt>
                <c:pt idx="10">
                  <c:v>Translado a CEET</c:v>
                </c:pt>
                <c:pt idx="11">
                  <c:v>Requesisción de técnico pressline</c:v>
                </c:pt>
                <c:pt idx="12">
                  <c:v>Cilindro</c:v>
                </c:pt>
                <c:pt idx="13">
                  <c:v>Tarea 1</c:v>
                </c:pt>
                <c:pt idx="14">
                  <c:v>Tarea 2</c:v>
                </c:pt>
                <c:pt idx="15">
                  <c:v>Cilindro 2</c:v>
                </c:pt>
                <c:pt idx="16">
                  <c:v>Tarea 3</c:v>
                </c:pt>
                <c:pt idx="17">
                  <c:v>Tarea 4</c:v>
                </c:pt>
                <c:pt idx="18">
                  <c:v>Cilindro 3</c:v>
                </c:pt>
                <c:pt idx="19">
                  <c:v>Tarea 5</c:v>
                </c:pt>
                <c:pt idx="20">
                  <c:v>Tarea 6</c:v>
                </c:pt>
                <c:pt idx="21">
                  <c:v>Cilindro 4</c:v>
                </c:pt>
                <c:pt idx="22">
                  <c:v>Tarea 7</c:v>
                </c:pt>
                <c:pt idx="23">
                  <c:v>Tarea 9</c:v>
                </c:pt>
              </c:strCache>
            </c:strRef>
          </c:cat>
          <c:val>
            <c:numRef>
              <c:f>Cronograma!$D$12:$D$35</c:f>
              <c:numCache>
                <c:formatCode>d\-mmm\-yy</c:formatCode>
                <c:ptCount val="24"/>
                <c:pt idx="0">
                  <c:v>43282</c:v>
                </c:pt>
                <c:pt idx="1">
                  <c:v>43282</c:v>
                </c:pt>
                <c:pt idx="2">
                  <c:v>43283</c:v>
                </c:pt>
                <c:pt idx="3">
                  <c:v>43284</c:v>
                </c:pt>
                <c:pt idx="4">
                  <c:v>43285</c:v>
                </c:pt>
                <c:pt idx="5">
                  <c:v>43291</c:v>
                </c:pt>
                <c:pt idx="6">
                  <c:v>43291</c:v>
                </c:pt>
                <c:pt idx="7">
                  <c:v>43292</c:v>
                </c:pt>
                <c:pt idx="8">
                  <c:v>43293</c:v>
                </c:pt>
                <c:pt idx="9">
                  <c:v>43304</c:v>
                </c:pt>
                <c:pt idx="10">
                  <c:v>43308</c:v>
                </c:pt>
                <c:pt idx="11">
                  <c:v>43304</c:v>
                </c:pt>
                <c:pt idx="12">
                  <c:v>43344</c:v>
                </c:pt>
                <c:pt idx="13">
                  <c:v>43344</c:v>
                </c:pt>
                <c:pt idx="14">
                  <c:v>43347</c:v>
                </c:pt>
                <c:pt idx="15">
                  <c:v>43344</c:v>
                </c:pt>
                <c:pt idx="16">
                  <c:v>43344</c:v>
                </c:pt>
                <c:pt idx="17">
                  <c:v>43346</c:v>
                </c:pt>
                <c:pt idx="18">
                  <c:v>43349</c:v>
                </c:pt>
                <c:pt idx="19">
                  <c:v>43349</c:v>
                </c:pt>
                <c:pt idx="20">
                  <c:v>43352</c:v>
                </c:pt>
                <c:pt idx="21">
                  <c:v>43355</c:v>
                </c:pt>
                <c:pt idx="22">
                  <c:v>43355</c:v>
                </c:pt>
                <c:pt idx="23">
                  <c:v>43359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C-4AD0-9972-F0E3AEC6B7E8}"/>
            </c:ext>
          </c:extLst>
        </c:ser>
        <c:ser>
          <c:idx val="1"/>
          <c:order val="1"/>
          <c:tx>
            <c:strRef>
              <c:f>Cronograma!$F$11</c:f>
              <c:strCache>
                <c:ptCount val="1"/>
                <c:pt idx="0">
                  <c:v>Días</c:v>
                </c:pt>
              </c:strCache>
            </c:strRef>
          </c:tx>
          <c:spPr>
            <a:ln cap="sq" cmpd="tri">
              <a:solidFill>
                <a:srgbClr val="0070C0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E33C-4AD0-9972-F0E3AEC6B7E8}"/>
              </c:ext>
            </c:extLst>
          </c:dPt>
          <c:dPt>
            <c:idx val="1"/>
            <c:invertIfNegative val="0"/>
            <c:bubble3D val="0"/>
            <c:spPr>
              <a:solidFill>
                <a:srgbClr val="558ED5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E33C-4AD0-9972-F0E3AEC6B7E8}"/>
              </c:ext>
            </c:extLst>
          </c:dPt>
          <c:dPt>
            <c:idx val="2"/>
            <c:invertIfNegative val="0"/>
            <c:bubble3D val="0"/>
            <c:spPr>
              <a:solidFill>
                <a:srgbClr val="558ED5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6-E33C-4AD0-9972-F0E3AEC6B7E8}"/>
              </c:ext>
            </c:extLst>
          </c:dPt>
          <c:dPt>
            <c:idx val="3"/>
            <c:invertIfNegative val="0"/>
            <c:bubble3D val="0"/>
            <c:spPr>
              <a:solidFill>
                <a:srgbClr val="558ED5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8-E33C-4AD0-9972-F0E3AEC6B7E8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A-E33C-4AD0-9972-F0E3AEC6B7E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C-E33C-4AD0-9972-F0E3AEC6B7E8}"/>
              </c:ext>
            </c:extLst>
          </c:dPt>
          <c:dPt>
            <c:idx val="6"/>
            <c:invertIfNegative val="0"/>
            <c:bubble3D val="0"/>
            <c:spPr>
              <a:solidFill>
                <a:srgbClr val="77933C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E-E33C-4AD0-9972-F0E3AEC6B7E8}"/>
              </c:ext>
            </c:extLst>
          </c:dPt>
          <c:dPt>
            <c:idx val="7"/>
            <c:invertIfNegative val="0"/>
            <c:bubble3D val="0"/>
            <c:spPr>
              <a:solidFill>
                <a:srgbClr val="77933C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0-E33C-4AD0-9972-F0E3AEC6B7E8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2-E33C-4AD0-9972-F0E3AEC6B7E8}"/>
              </c:ext>
            </c:extLst>
          </c:dPt>
          <c:dPt>
            <c:idx val="9"/>
            <c:invertIfNegative val="0"/>
            <c:bubble3D val="0"/>
            <c:spPr>
              <a:solidFill>
                <a:srgbClr val="A6A6A6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4-E33C-4AD0-9972-F0E3AEC6B7E8}"/>
              </c:ext>
            </c:extLst>
          </c:dPt>
          <c:dPt>
            <c:idx val="10"/>
            <c:invertIfNegative val="0"/>
            <c:bubble3D val="0"/>
            <c:spPr>
              <a:solidFill>
                <a:srgbClr val="A6A6A6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6-E33C-4AD0-9972-F0E3AEC6B7E8}"/>
              </c:ext>
            </c:extLst>
          </c:dPt>
          <c:dPt>
            <c:idx val="11"/>
            <c:invertIfNegative val="0"/>
            <c:bubble3D val="0"/>
            <c:spPr>
              <a:solidFill>
                <a:srgbClr val="A6A6A6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8-E33C-4AD0-9972-F0E3AEC6B7E8}"/>
              </c:ext>
            </c:extLst>
          </c:dPt>
          <c:dPt>
            <c:idx val="12"/>
            <c:invertIfNegative val="0"/>
            <c:bubble3D val="0"/>
            <c:spPr>
              <a:solidFill>
                <a:srgbClr val="660066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A-E33C-4AD0-9972-F0E3AEC6B7E8}"/>
              </c:ext>
            </c:extLst>
          </c:dPt>
          <c:dPt>
            <c:idx val="13"/>
            <c:invertIfNegative val="0"/>
            <c:bubble3D val="0"/>
            <c:spPr>
              <a:solidFill>
                <a:srgbClr val="660066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C-E33C-4AD0-9972-F0E3AEC6B7E8}"/>
              </c:ext>
            </c:extLst>
          </c:dPt>
          <c:dPt>
            <c:idx val="14"/>
            <c:invertIfNegative val="0"/>
            <c:bubble3D val="0"/>
            <c:spPr>
              <a:solidFill>
                <a:srgbClr val="660066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E-E33C-4AD0-9972-F0E3AEC6B7E8}"/>
              </c:ext>
            </c:extLst>
          </c:dPt>
          <c:dPt>
            <c:idx val="15"/>
            <c:invertIfNegative val="0"/>
            <c:bubble3D val="0"/>
            <c:spPr>
              <a:solidFill>
                <a:srgbClr val="660066"/>
              </a:solidFill>
              <a:ln cap="sq" cmpd="tri">
                <a:solidFill>
                  <a:srgbClr val="0070C0"/>
                </a:solidFill>
              </a:ln>
            </c:spPr>
            <c:extLst>
              <c:ext xmlns:c16="http://schemas.microsoft.com/office/drawing/2014/chart" uri="{C3380CC4-5D6E-409C-BE32-E72D297353CC}">
                <c16:uniqueId val="{00000020-E33C-4AD0-9972-F0E3AEC6B7E8}"/>
              </c:ext>
            </c:extLst>
          </c:dPt>
          <c:cat>
            <c:strRef>
              <c:f>Cronograma!$B$12:$B$35</c:f>
              <c:strCache>
                <c:ptCount val="24"/>
                <c:pt idx="0">
                  <c:v>Contrato</c:v>
                </c:pt>
                <c:pt idx="1">
                  <c:v>Cotización</c:v>
                </c:pt>
                <c:pt idx="2">
                  <c:v>Trámite proceso ONBASE</c:v>
                </c:pt>
                <c:pt idx="3">
                  <c:v>Adjudicación juridica</c:v>
                </c:pt>
                <c:pt idx="4">
                  <c:v>Orden de inversión SAP</c:v>
                </c:pt>
                <c:pt idx="5">
                  <c:v>Importe</c:v>
                </c:pt>
                <c:pt idx="6">
                  <c:v>Acuerdo parada de maquina</c:v>
                </c:pt>
                <c:pt idx="7">
                  <c:v>Reacondicionamiento de cilindros</c:v>
                </c:pt>
                <c:pt idx="8">
                  <c:v>Importación</c:v>
                </c:pt>
                <c:pt idx="9">
                  <c:v>Trámites de aduana</c:v>
                </c:pt>
                <c:pt idx="10">
                  <c:v>Translado a CEET</c:v>
                </c:pt>
                <c:pt idx="11">
                  <c:v>Requesisción de técnico pressline</c:v>
                </c:pt>
                <c:pt idx="12">
                  <c:v>Cilindro</c:v>
                </c:pt>
                <c:pt idx="13">
                  <c:v>Tarea 1</c:v>
                </c:pt>
                <c:pt idx="14">
                  <c:v>Tarea 2</c:v>
                </c:pt>
                <c:pt idx="15">
                  <c:v>Cilindro 2</c:v>
                </c:pt>
                <c:pt idx="16">
                  <c:v>Tarea 3</c:v>
                </c:pt>
                <c:pt idx="17">
                  <c:v>Tarea 4</c:v>
                </c:pt>
                <c:pt idx="18">
                  <c:v>Cilindro 3</c:v>
                </c:pt>
                <c:pt idx="19">
                  <c:v>Tarea 5</c:v>
                </c:pt>
                <c:pt idx="20">
                  <c:v>Tarea 6</c:v>
                </c:pt>
                <c:pt idx="21">
                  <c:v>Cilindro 4</c:v>
                </c:pt>
                <c:pt idx="22">
                  <c:v>Tarea 7</c:v>
                </c:pt>
                <c:pt idx="23">
                  <c:v>Tarea 9</c:v>
                </c:pt>
              </c:strCache>
            </c:strRef>
          </c:cat>
          <c:val>
            <c:numRef>
              <c:f>Cronograma!$F$12:$F$35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18</c:v>
                </c:pt>
                <c:pt idx="6">
                  <c:v>1</c:v>
                </c:pt>
                <c:pt idx="7">
                  <c:v>1</c:v>
                </c:pt>
                <c:pt idx="8">
                  <c:v>11</c:v>
                </c:pt>
                <c:pt idx="9">
                  <c:v>4</c:v>
                </c:pt>
                <c:pt idx="10">
                  <c:v>1</c:v>
                </c:pt>
                <c:pt idx="11">
                  <c:v>1</c:v>
                </c:pt>
                <c:pt idx="12">
                  <c:v>18</c:v>
                </c:pt>
                <c:pt idx="13">
                  <c:v>3</c:v>
                </c:pt>
                <c:pt idx="14">
                  <c:v>2</c:v>
                </c:pt>
                <c:pt idx="15">
                  <c:v>5</c:v>
                </c:pt>
                <c:pt idx="16">
                  <c:v>5</c:v>
                </c:pt>
                <c:pt idx="17">
                  <c:v>3</c:v>
                </c:pt>
                <c:pt idx="18">
                  <c:v>5</c:v>
                </c:pt>
                <c:pt idx="19">
                  <c:v>3</c:v>
                </c:pt>
                <c:pt idx="20">
                  <c:v>2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E33C-4AD0-9972-F0E3AEC6B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-1812375872"/>
        <c:axId val="-1812374240"/>
      </c:barChart>
      <c:catAx>
        <c:axId val="-181237587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-1812374240"/>
        <c:crosses val="autoZero"/>
        <c:auto val="1"/>
        <c:lblAlgn val="ctr"/>
        <c:lblOffset val="100"/>
        <c:noMultiLvlLbl val="0"/>
      </c:catAx>
      <c:valAx>
        <c:axId val="-1812374240"/>
        <c:scaling>
          <c:orientation val="minMax"/>
          <c:min val="43282"/>
        </c:scaling>
        <c:delete val="0"/>
        <c:axPos val="t"/>
        <c:majorGridlines/>
        <c:numFmt formatCode="d\-mmm\-yy" sourceLinked="1"/>
        <c:majorTickMark val="out"/>
        <c:minorTickMark val="none"/>
        <c:tickLblPos val="nextTo"/>
        <c:txPr>
          <a:bodyPr rot="-5400000" vert="horz" anchor="t" anchorCtr="0"/>
          <a:lstStyle/>
          <a:p>
            <a:pPr>
              <a:defRPr/>
            </a:pPr>
            <a:endParaRPr lang="es-CO"/>
          </a:p>
        </c:txPr>
        <c:crossAx val="-1812375872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25" r="0.25" t="0.75" header="0.3" footer="0.3"/>
    <c:pageSetup orientation="landscape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74929</xdr:colOff>
      <xdr:row>41</xdr:row>
      <xdr:rowOff>114300</xdr:rowOff>
    </xdr:from>
    <xdr:to>
      <xdr:col>10</xdr:col>
      <xdr:colOff>142875</xdr:colOff>
      <xdr:row>72</xdr:row>
      <xdr:rowOff>9525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29BCEC2B-0B81-4813-8A6E-8A6DB3D1F9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66675</xdr:rowOff>
    </xdr:from>
    <xdr:to>
      <xdr:col>2</xdr:col>
      <xdr:colOff>571500</xdr:colOff>
      <xdr:row>3</xdr:row>
      <xdr:rowOff>95250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2F62A226-A48B-457E-A98F-6143A4C1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66675"/>
          <a:ext cx="212407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0</xdr:row>
      <xdr:rowOff>19050</xdr:rowOff>
    </xdr:from>
    <xdr:ext cx="1847850" cy="552450"/>
    <xdr:pic>
      <xdr:nvPicPr>
        <xdr:cNvPr id="2" name="1 Imagen">
          <a:extLst>
            <a:ext uri="{FF2B5EF4-FFF2-40B4-BE49-F238E27FC236}">
              <a16:creationId xmlns:a16="http://schemas.microsoft.com/office/drawing/2014/main" id="{0CD06F15-374E-4196-9B84-4BF177C16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19050"/>
          <a:ext cx="18478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47625</xdr:rowOff>
    </xdr:from>
    <xdr:to>
      <xdr:col>3</xdr:col>
      <xdr:colOff>219075</xdr:colOff>
      <xdr:row>2</xdr:row>
      <xdr:rowOff>180975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881FA7D0-40C9-4E8A-8D18-C07E5F849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47625"/>
          <a:ext cx="17526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ORMATOS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LACOS_Presupuesto_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a de inicio"/>
      <sheetName val="Matriz de requisitos"/>
      <sheetName val="Tiempo"/>
      <sheetName val="Costo"/>
      <sheetName val="Seg y control"/>
      <sheetName val="Seguimiento"/>
      <sheetName val="Planeación"/>
      <sheetName val="Planificador de proyec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H2">
            <v>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eación"/>
      <sheetName val="Planificador de proyectos"/>
      <sheetName val="Seguimiento"/>
    </sheetNames>
    <sheetDataSet>
      <sheetData sheetId="0"/>
      <sheetData sheetId="1"/>
      <sheetData sheetId="2">
        <row r="2">
          <cell r="H2">
            <v>1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Flujo de caja"/>
      <sheetName val="Ejecutado + Pago pendiente"/>
      <sheetName val="Forecast - Consolidados Fases"/>
      <sheetName val="Cuadro Resumen"/>
      <sheetName val="Cálculo presupuesto 2016"/>
    </sheetNames>
    <sheetDataSet>
      <sheetData sheetId="0"/>
      <sheetData sheetId="1">
        <row r="10">
          <cell r="A10" t="str">
            <v>Costo 1</v>
          </cell>
          <cell r="AB10">
            <v>0</v>
          </cell>
        </row>
        <row r="11">
          <cell r="A11" t="str">
            <v>Costo 2</v>
          </cell>
          <cell r="AB11">
            <v>0</v>
          </cell>
        </row>
        <row r="12">
          <cell r="A12" t="str">
            <v>Costo 3</v>
          </cell>
          <cell r="AB12">
            <v>0</v>
          </cell>
        </row>
        <row r="13">
          <cell r="A13" t="str">
            <v>Costo 4</v>
          </cell>
          <cell r="AB13">
            <v>0</v>
          </cell>
        </row>
        <row r="14">
          <cell r="A14" t="str">
            <v>Costo 5</v>
          </cell>
          <cell r="AB14">
            <v>0</v>
          </cell>
        </row>
        <row r="15">
          <cell r="A15" t="str">
            <v>Costo 6</v>
          </cell>
          <cell r="AB15">
            <v>0</v>
          </cell>
        </row>
        <row r="16">
          <cell r="A16" t="str">
            <v>Imprevistos Capex+Personal</v>
          </cell>
          <cell r="AB16">
            <v>0</v>
          </cell>
        </row>
        <row r="18">
          <cell r="A18" t="str">
            <v>Costo 7</v>
          </cell>
          <cell r="AB18">
            <v>0</v>
          </cell>
        </row>
        <row r="19">
          <cell r="A19" t="str">
            <v>Costo 8</v>
          </cell>
          <cell r="AB19">
            <v>0</v>
          </cell>
        </row>
        <row r="20">
          <cell r="A20" t="str">
            <v>Costo 9</v>
          </cell>
          <cell r="AB20">
            <v>0</v>
          </cell>
        </row>
        <row r="21">
          <cell r="A21" t="str">
            <v>Costo 10</v>
          </cell>
          <cell r="AB21">
            <v>0</v>
          </cell>
        </row>
        <row r="23">
          <cell r="A23" t="str">
            <v>Costo 11</v>
          </cell>
          <cell r="AB23">
            <v>0</v>
          </cell>
        </row>
        <row r="24">
          <cell r="A24" t="str">
            <v>Imprevistos</v>
          </cell>
          <cell r="AB24">
            <v>0</v>
          </cell>
        </row>
        <row r="30">
          <cell r="AB30">
            <v>0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F11AA-14C7-465B-B716-594054EBC6E5}">
  <dimension ref="A1:H69"/>
  <sheetViews>
    <sheetView topLeftCell="A46" zoomScaleNormal="100" workbookViewId="0">
      <selection activeCell="A32" sqref="A32:H43"/>
    </sheetView>
  </sheetViews>
  <sheetFormatPr baseColWidth="10" defaultRowHeight="14.25" x14ac:dyDescent="0.25"/>
  <cols>
    <col min="1" max="7" width="11" style="3"/>
    <col min="8" max="8" width="12.625" style="3" customWidth="1"/>
    <col min="9" max="13" width="11" style="3"/>
    <col min="14" max="14" width="11" style="3" customWidth="1"/>
    <col min="15" max="16384" width="11" style="3"/>
  </cols>
  <sheetData>
    <row r="1" spans="1:8" ht="18" x14ac:dyDescent="0.25">
      <c r="B1" s="176" t="s">
        <v>8</v>
      </c>
      <c r="C1" s="176"/>
      <c r="D1" s="176"/>
      <c r="E1" s="176"/>
      <c r="F1" s="176"/>
    </row>
    <row r="3" spans="1:8" ht="15" thickBot="1" x14ac:dyDescent="0.3"/>
    <row r="4" spans="1:8" ht="18.75" thickBot="1" x14ac:dyDescent="0.3">
      <c r="A4" s="177" t="s">
        <v>54</v>
      </c>
      <c r="B4" s="178"/>
      <c r="C4" s="179"/>
    </row>
    <row r="5" spans="1:8" x14ac:dyDescent="0.25">
      <c r="A5" s="180" t="s">
        <v>57</v>
      </c>
      <c r="B5" s="181"/>
      <c r="C5" s="181"/>
      <c r="D5" s="181"/>
      <c r="E5" s="181"/>
      <c r="F5" s="181"/>
      <c r="G5" s="181"/>
      <c r="H5" s="182"/>
    </row>
    <row r="6" spans="1:8" ht="15" thickBot="1" x14ac:dyDescent="0.3">
      <c r="A6" s="183"/>
      <c r="B6" s="184"/>
      <c r="C6" s="184"/>
      <c r="D6" s="184"/>
      <c r="E6" s="184"/>
      <c r="F6" s="184"/>
      <c r="G6" s="184"/>
      <c r="H6" s="185"/>
    </row>
    <row r="7" spans="1:8" ht="15" thickBot="1" x14ac:dyDescent="0.3"/>
    <row r="8" spans="1:8" ht="18.75" thickBot="1" x14ac:dyDescent="0.3">
      <c r="A8" s="177" t="s">
        <v>10</v>
      </c>
      <c r="B8" s="178"/>
      <c r="C8" s="179"/>
    </row>
    <row r="9" spans="1:8" x14ac:dyDescent="0.25">
      <c r="A9" s="147" t="s">
        <v>58</v>
      </c>
      <c r="B9" s="148"/>
      <c r="C9" s="148"/>
      <c r="D9" s="148"/>
      <c r="E9" s="148"/>
      <c r="F9" s="148"/>
      <c r="G9" s="148"/>
      <c r="H9" s="149"/>
    </row>
    <row r="10" spans="1:8" x14ac:dyDescent="0.25">
      <c r="A10" s="150"/>
      <c r="B10" s="151"/>
      <c r="C10" s="151"/>
      <c r="D10" s="151"/>
      <c r="E10" s="151"/>
      <c r="F10" s="151"/>
      <c r="G10" s="151"/>
      <c r="H10" s="152"/>
    </row>
    <row r="11" spans="1:8" x14ac:dyDescent="0.25">
      <c r="A11" s="150"/>
      <c r="B11" s="151"/>
      <c r="C11" s="151"/>
      <c r="D11" s="151"/>
      <c r="E11" s="151"/>
      <c r="F11" s="151"/>
      <c r="G11" s="151"/>
      <c r="H11" s="152"/>
    </row>
    <row r="12" spans="1:8" x14ac:dyDescent="0.25">
      <c r="A12" s="150"/>
      <c r="B12" s="151"/>
      <c r="C12" s="151"/>
      <c r="D12" s="151"/>
      <c r="E12" s="151"/>
      <c r="F12" s="151"/>
      <c r="G12" s="151"/>
      <c r="H12" s="152"/>
    </row>
    <row r="13" spans="1:8" x14ac:dyDescent="0.25">
      <c r="A13" s="150"/>
      <c r="B13" s="151"/>
      <c r="C13" s="151"/>
      <c r="D13" s="151"/>
      <c r="E13" s="151"/>
      <c r="F13" s="151"/>
      <c r="G13" s="151"/>
      <c r="H13" s="152"/>
    </row>
    <row r="14" spans="1:8" x14ac:dyDescent="0.25">
      <c r="A14" s="150"/>
      <c r="B14" s="151"/>
      <c r="C14" s="151"/>
      <c r="D14" s="151"/>
      <c r="E14" s="151"/>
      <c r="F14" s="151"/>
      <c r="G14" s="151"/>
      <c r="H14" s="152"/>
    </row>
    <row r="15" spans="1:8" x14ac:dyDescent="0.25">
      <c r="A15" s="150"/>
      <c r="B15" s="151"/>
      <c r="C15" s="151"/>
      <c r="D15" s="151"/>
      <c r="E15" s="151"/>
      <c r="F15" s="151"/>
      <c r="G15" s="151"/>
      <c r="H15" s="152"/>
    </row>
    <row r="16" spans="1:8" x14ac:dyDescent="0.25">
      <c r="A16" s="150"/>
      <c r="B16" s="151"/>
      <c r="C16" s="151"/>
      <c r="D16" s="151"/>
      <c r="E16" s="151"/>
      <c r="F16" s="151"/>
      <c r="G16" s="151"/>
      <c r="H16" s="152"/>
    </row>
    <row r="17" spans="1:8" ht="15" thickBot="1" x14ac:dyDescent="0.3">
      <c r="A17" s="153"/>
      <c r="B17" s="154"/>
      <c r="C17" s="154"/>
      <c r="D17" s="154"/>
      <c r="E17" s="154"/>
      <c r="F17" s="154"/>
      <c r="G17" s="154"/>
      <c r="H17" s="155"/>
    </row>
    <row r="18" spans="1:8" ht="15" thickBot="1" x14ac:dyDescent="0.3"/>
    <row r="19" spans="1:8" ht="18.75" thickBot="1" x14ac:dyDescent="0.3">
      <c r="A19" s="173" t="s">
        <v>15</v>
      </c>
      <c r="B19" s="174"/>
      <c r="C19" s="175"/>
    </row>
    <row r="20" spans="1:8" x14ac:dyDescent="0.25">
      <c r="A20" s="147" t="s">
        <v>59</v>
      </c>
      <c r="B20" s="148"/>
      <c r="C20" s="148"/>
      <c r="D20" s="148"/>
      <c r="E20" s="148"/>
      <c r="F20" s="148"/>
      <c r="G20" s="148"/>
      <c r="H20" s="149"/>
    </row>
    <row r="21" spans="1:8" x14ac:dyDescent="0.25">
      <c r="A21" s="150"/>
      <c r="B21" s="151"/>
      <c r="C21" s="151"/>
      <c r="D21" s="151"/>
      <c r="E21" s="151"/>
      <c r="F21" s="151"/>
      <c r="G21" s="151"/>
      <c r="H21" s="152"/>
    </row>
    <row r="22" spans="1:8" ht="15.75" customHeight="1" x14ac:dyDescent="0.25">
      <c r="A22" s="150"/>
      <c r="B22" s="151"/>
      <c r="C22" s="151"/>
      <c r="D22" s="151"/>
      <c r="E22" s="151"/>
      <c r="F22" s="151"/>
      <c r="G22" s="151"/>
      <c r="H22" s="152"/>
    </row>
    <row r="23" spans="1:8" ht="15.75" customHeight="1" x14ac:dyDescent="0.25">
      <c r="A23" s="150"/>
      <c r="B23" s="151"/>
      <c r="C23" s="151"/>
      <c r="D23" s="151"/>
      <c r="E23" s="151"/>
      <c r="F23" s="151"/>
      <c r="G23" s="151"/>
      <c r="H23" s="152"/>
    </row>
    <row r="24" spans="1:8" x14ac:dyDescent="0.25">
      <c r="A24" s="150"/>
      <c r="B24" s="151"/>
      <c r="C24" s="151"/>
      <c r="D24" s="151"/>
      <c r="E24" s="151"/>
      <c r="F24" s="151"/>
      <c r="G24" s="151"/>
      <c r="H24" s="152"/>
    </row>
    <row r="25" spans="1:8" x14ac:dyDescent="0.25">
      <c r="A25" s="150"/>
      <c r="B25" s="151"/>
      <c r="C25" s="151"/>
      <c r="D25" s="151"/>
      <c r="E25" s="151"/>
      <c r="F25" s="151"/>
      <c r="G25" s="151"/>
      <c r="H25" s="152"/>
    </row>
    <row r="26" spans="1:8" x14ac:dyDescent="0.25">
      <c r="A26" s="150"/>
      <c r="B26" s="151"/>
      <c r="C26" s="151"/>
      <c r="D26" s="151"/>
      <c r="E26" s="151"/>
      <c r="F26" s="151"/>
      <c r="G26" s="151"/>
      <c r="H26" s="152"/>
    </row>
    <row r="27" spans="1:8" x14ac:dyDescent="0.25">
      <c r="A27" s="150"/>
      <c r="B27" s="151"/>
      <c r="C27" s="151"/>
      <c r="D27" s="151"/>
      <c r="E27" s="151"/>
      <c r="F27" s="151"/>
      <c r="G27" s="151"/>
      <c r="H27" s="152"/>
    </row>
    <row r="28" spans="1:8" x14ac:dyDescent="0.25">
      <c r="A28" s="150"/>
      <c r="B28" s="151"/>
      <c r="C28" s="151"/>
      <c r="D28" s="151"/>
      <c r="E28" s="151"/>
      <c r="F28" s="151"/>
      <c r="G28" s="151"/>
      <c r="H28" s="152"/>
    </row>
    <row r="29" spans="1:8" ht="15" thickBot="1" x14ac:dyDescent="0.3">
      <c r="A29" s="153"/>
      <c r="B29" s="154"/>
      <c r="C29" s="154"/>
      <c r="D29" s="154"/>
      <c r="E29" s="154"/>
      <c r="F29" s="154"/>
      <c r="G29" s="154"/>
      <c r="H29" s="155"/>
    </row>
    <row r="30" spans="1:8" ht="15" thickBot="1" x14ac:dyDescent="0.3"/>
    <row r="31" spans="1:8" ht="18" customHeight="1" thickBot="1" x14ac:dyDescent="0.3">
      <c r="A31" s="144" t="s">
        <v>16</v>
      </c>
      <c r="B31" s="145"/>
      <c r="C31" s="145"/>
      <c r="D31" s="146"/>
    </row>
    <row r="32" spans="1:8" x14ac:dyDescent="0.25">
      <c r="A32" s="147" t="s">
        <v>96</v>
      </c>
      <c r="B32" s="148"/>
      <c r="C32" s="148"/>
      <c r="D32" s="148"/>
      <c r="E32" s="148"/>
      <c r="F32" s="148"/>
      <c r="G32" s="148"/>
      <c r="H32" s="149"/>
    </row>
    <row r="33" spans="1:8" x14ac:dyDescent="0.25">
      <c r="A33" s="150"/>
      <c r="B33" s="151"/>
      <c r="C33" s="151"/>
      <c r="D33" s="151"/>
      <c r="E33" s="151"/>
      <c r="F33" s="151"/>
      <c r="G33" s="151"/>
      <c r="H33" s="152"/>
    </row>
    <row r="34" spans="1:8" x14ac:dyDescent="0.25">
      <c r="A34" s="150"/>
      <c r="B34" s="151"/>
      <c r="C34" s="151"/>
      <c r="D34" s="151"/>
      <c r="E34" s="151"/>
      <c r="F34" s="151"/>
      <c r="G34" s="151"/>
      <c r="H34" s="152"/>
    </row>
    <row r="35" spans="1:8" x14ac:dyDescent="0.25">
      <c r="A35" s="150"/>
      <c r="B35" s="151"/>
      <c r="C35" s="151"/>
      <c r="D35" s="151"/>
      <c r="E35" s="151"/>
      <c r="F35" s="151"/>
      <c r="G35" s="151"/>
      <c r="H35" s="152"/>
    </row>
    <row r="36" spans="1:8" x14ac:dyDescent="0.25">
      <c r="A36" s="150"/>
      <c r="B36" s="151"/>
      <c r="C36" s="151"/>
      <c r="D36" s="151"/>
      <c r="E36" s="151"/>
      <c r="F36" s="151"/>
      <c r="G36" s="151"/>
      <c r="H36" s="152"/>
    </row>
    <row r="37" spans="1:8" x14ac:dyDescent="0.25">
      <c r="A37" s="150"/>
      <c r="B37" s="151"/>
      <c r="C37" s="151"/>
      <c r="D37" s="151"/>
      <c r="E37" s="151"/>
      <c r="F37" s="151"/>
      <c r="G37" s="151"/>
      <c r="H37" s="152"/>
    </row>
    <row r="38" spans="1:8" x14ac:dyDescent="0.25">
      <c r="A38" s="150"/>
      <c r="B38" s="151"/>
      <c r="C38" s="151"/>
      <c r="D38" s="151"/>
      <c r="E38" s="151"/>
      <c r="F38" s="151"/>
      <c r="G38" s="151"/>
      <c r="H38" s="152"/>
    </row>
    <row r="39" spans="1:8" x14ac:dyDescent="0.25">
      <c r="A39" s="150"/>
      <c r="B39" s="151"/>
      <c r="C39" s="151"/>
      <c r="D39" s="151"/>
      <c r="E39" s="151"/>
      <c r="F39" s="151"/>
      <c r="G39" s="151"/>
      <c r="H39" s="152"/>
    </row>
    <row r="40" spans="1:8" x14ac:dyDescent="0.25">
      <c r="A40" s="150"/>
      <c r="B40" s="151"/>
      <c r="C40" s="151"/>
      <c r="D40" s="151"/>
      <c r="E40" s="151"/>
      <c r="F40" s="151"/>
      <c r="G40" s="151"/>
      <c r="H40" s="152"/>
    </row>
    <row r="41" spans="1:8" x14ac:dyDescent="0.25">
      <c r="A41" s="150"/>
      <c r="B41" s="151"/>
      <c r="C41" s="151"/>
      <c r="D41" s="151"/>
      <c r="E41" s="151"/>
      <c r="F41" s="151"/>
      <c r="G41" s="151"/>
      <c r="H41" s="152"/>
    </row>
    <row r="42" spans="1:8" x14ac:dyDescent="0.25">
      <c r="A42" s="150"/>
      <c r="B42" s="151"/>
      <c r="C42" s="151"/>
      <c r="D42" s="151"/>
      <c r="E42" s="151"/>
      <c r="F42" s="151"/>
      <c r="G42" s="151"/>
      <c r="H42" s="152"/>
    </row>
    <row r="43" spans="1:8" ht="15" thickBot="1" x14ac:dyDescent="0.3">
      <c r="A43" s="153"/>
      <c r="B43" s="154"/>
      <c r="C43" s="154"/>
      <c r="D43" s="154"/>
      <c r="E43" s="154"/>
      <c r="F43" s="154"/>
      <c r="G43" s="154"/>
      <c r="H43" s="155"/>
    </row>
    <row r="46" spans="1:8" ht="15" thickBot="1" x14ac:dyDescent="0.3"/>
    <row r="47" spans="1:8" ht="18.75" thickBot="1" x14ac:dyDescent="0.3">
      <c r="A47" s="156" t="s">
        <v>9</v>
      </c>
      <c r="B47" s="157"/>
      <c r="C47" s="158"/>
    </row>
    <row r="48" spans="1:8" x14ac:dyDescent="0.25">
      <c r="A48" s="159" t="s">
        <v>60</v>
      </c>
      <c r="B48" s="160"/>
      <c r="C48" s="160"/>
      <c r="D48" s="160"/>
      <c r="E48" s="160"/>
      <c r="F48" s="160"/>
      <c r="G48" s="160"/>
      <c r="H48" s="161"/>
    </row>
    <row r="49" spans="1:8" x14ac:dyDescent="0.25">
      <c r="A49" s="162"/>
      <c r="B49" s="163"/>
      <c r="C49" s="163"/>
      <c r="D49" s="163"/>
      <c r="E49" s="163"/>
      <c r="F49" s="163"/>
      <c r="G49" s="163"/>
      <c r="H49" s="164"/>
    </row>
    <row r="50" spans="1:8" x14ac:dyDescent="0.25">
      <c r="A50" s="162"/>
      <c r="B50" s="163"/>
      <c r="C50" s="163"/>
      <c r="D50" s="163"/>
      <c r="E50" s="163"/>
      <c r="F50" s="163"/>
      <c r="G50" s="163"/>
      <c r="H50" s="164"/>
    </row>
    <row r="51" spans="1:8" x14ac:dyDescent="0.25">
      <c r="A51" s="162"/>
      <c r="B51" s="163"/>
      <c r="C51" s="163"/>
      <c r="D51" s="163"/>
      <c r="E51" s="163"/>
      <c r="F51" s="163"/>
      <c r="G51" s="163"/>
      <c r="H51" s="164"/>
    </row>
    <row r="52" spans="1:8" x14ac:dyDescent="0.25">
      <c r="A52" s="162"/>
      <c r="B52" s="163"/>
      <c r="C52" s="163"/>
      <c r="D52" s="163"/>
      <c r="E52" s="163"/>
      <c r="F52" s="163"/>
      <c r="G52" s="163"/>
      <c r="H52" s="164"/>
    </row>
    <row r="53" spans="1:8" x14ac:dyDescent="0.25">
      <c r="A53" s="162"/>
      <c r="B53" s="163"/>
      <c r="C53" s="163"/>
      <c r="D53" s="163"/>
      <c r="E53" s="163"/>
      <c r="F53" s="163"/>
      <c r="G53" s="163"/>
      <c r="H53" s="164"/>
    </row>
    <row r="54" spans="1:8" ht="15" thickBot="1" x14ac:dyDescent="0.3">
      <c r="A54" s="165"/>
      <c r="B54" s="166"/>
      <c r="C54" s="166"/>
      <c r="D54" s="166"/>
      <c r="E54" s="166"/>
      <c r="F54" s="166"/>
      <c r="G54" s="166"/>
      <c r="H54" s="167"/>
    </row>
    <row r="55" spans="1:8" ht="15" thickBot="1" x14ac:dyDescent="0.3">
      <c r="A55" s="4"/>
    </row>
    <row r="56" spans="1:8" ht="18.75" thickBot="1" x14ac:dyDescent="0.3">
      <c r="A56" s="168" t="s">
        <v>11</v>
      </c>
      <c r="B56" s="169"/>
      <c r="C56" s="170"/>
    </row>
    <row r="57" spans="1:8" x14ac:dyDescent="0.25">
      <c r="A57" s="171" t="s">
        <v>12</v>
      </c>
      <c r="B57" s="172"/>
      <c r="C57" s="172"/>
      <c r="D57" s="172"/>
      <c r="E57" s="172" t="s">
        <v>13</v>
      </c>
      <c r="F57" s="172"/>
      <c r="G57" s="172"/>
      <c r="H57" s="5" t="s">
        <v>14</v>
      </c>
    </row>
    <row r="58" spans="1:8" x14ac:dyDescent="0.25">
      <c r="A58" s="140" t="s">
        <v>61</v>
      </c>
      <c r="B58" s="141"/>
      <c r="C58" s="141"/>
      <c r="D58" s="141"/>
      <c r="E58" s="141" t="s">
        <v>62</v>
      </c>
      <c r="F58" s="141"/>
      <c r="G58" s="141"/>
      <c r="H58" s="6"/>
    </row>
    <row r="59" spans="1:8" x14ac:dyDescent="0.25">
      <c r="A59" s="140" t="s">
        <v>63</v>
      </c>
      <c r="B59" s="141"/>
      <c r="C59" s="141"/>
      <c r="D59" s="141"/>
      <c r="E59" s="141" t="s">
        <v>64</v>
      </c>
      <c r="F59" s="141"/>
      <c r="G59" s="141"/>
      <c r="H59" s="6"/>
    </row>
    <row r="60" spans="1:8" x14ac:dyDescent="0.25">
      <c r="A60" s="140" t="s">
        <v>65</v>
      </c>
      <c r="B60" s="141"/>
      <c r="C60" s="141"/>
      <c r="D60" s="141"/>
      <c r="E60" s="141" t="s">
        <v>66</v>
      </c>
      <c r="F60" s="141"/>
      <c r="G60" s="141"/>
      <c r="H60" s="6"/>
    </row>
    <row r="61" spans="1:8" x14ac:dyDescent="0.25">
      <c r="A61" s="140" t="s">
        <v>67</v>
      </c>
      <c r="B61" s="141"/>
      <c r="C61" s="141"/>
      <c r="D61" s="141"/>
      <c r="E61" s="141" t="s">
        <v>68</v>
      </c>
      <c r="F61" s="141"/>
      <c r="G61" s="141"/>
      <c r="H61" s="6"/>
    </row>
    <row r="62" spans="1:8" x14ac:dyDescent="0.25">
      <c r="A62" s="140" t="s">
        <v>69</v>
      </c>
      <c r="B62" s="141"/>
      <c r="C62" s="141"/>
      <c r="D62" s="141"/>
      <c r="E62" s="141" t="s">
        <v>70</v>
      </c>
      <c r="F62" s="141"/>
      <c r="G62" s="141"/>
      <c r="H62" s="6"/>
    </row>
    <row r="63" spans="1:8" x14ac:dyDescent="0.25">
      <c r="A63" s="140" t="s">
        <v>71</v>
      </c>
      <c r="B63" s="141"/>
      <c r="C63" s="141"/>
      <c r="D63" s="141"/>
      <c r="E63" s="141"/>
      <c r="F63" s="141"/>
      <c r="G63" s="141"/>
      <c r="H63" s="6"/>
    </row>
    <row r="64" spans="1:8" x14ac:dyDescent="0.25">
      <c r="A64" s="140"/>
      <c r="B64" s="141"/>
      <c r="C64" s="141"/>
      <c r="D64" s="141"/>
      <c r="E64" s="141"/>
      <c r="F64" s="141"/>
      <c r="G64" s="141"/>
      <c r="H64" s="6"/>
    </row>
    <row r="65" spans="1:8" ht="15" thickBot="1" x14ac:dyDescent="0.3">
      <c r="A65" s="142"/>
      <c r="B65" s="143"/>
      <c r="C65" s="143"/>
      <c r="D65" s="143"/>
      <c r="E65" s="143"/>
      <c r="F65" s="143"/>
      <c r="G65" s="143"/>
      <c r="H65" s="7"/>
    </row>
    <row r="66" spans="1:8" ht="15" thickBot="1" x14ac:dyDescent="0.3"/>
    <row r="67" spans="1:8" ht="18.75" thickBot="1" x14ac:dyDescent="0.3">
      <c r="A67" s="131" t="s">
        <v>55</v>
      </c>
      <c r="B67" s="132"/>
      <c r="C67" s="133"/>
    </row>
    <row r="68" spans="1:8" x14ac:dyDescent="0.25">
      <c r="A68" s="134"/>
      <c r="B68" s="135"/>
      <c r="C68" s="135"/>
      <c r="D68" s="135"/>
      <c r="E68" s="135"/>
      <c r="F68" s="135"/>
      <c r="G68" s="135"/>
      <c r="H68" s="136"/>
    </row>
    <row r="69" spans="1:8" ht="15" thickBot="1" x14ac:dyDescent="0.3">
      <c r="A69" s="137"/>
      <c r="B69" s="138"/>
      <c r="C69" s="138"/>
      <c r="D69" s="138"/>
      <c r="E69" s="138"/>
      <c r="F69" s="138"/>
      <c r="G69" s="138"/>
      <c r="H69" s="139"/>
    </row>
  </sheetData>
  <mergeCells count="32">
    <mergeCell ref="A19:C19"/>
    <mergeCell ref="A20:H29"/>
    <mergeCell ref="A9:H17"/>
    <mergeCell ref="B1:F1"/>
    <mergeCell ref="A4:C4"/>
    <mergeCell ref="A5:H6"/>
    <mergeCell ref="A8:C8"/>
    <mergeCell ref="A59:D59"/>
    <mergeCell ref="E59:G59"/>
    <mergeCell ref="A31:D31"/>
    <mergeCell ref="A32:H43"/>
    <mergeCell ref="A47:C47"/>
    <mergeCell ref="A48:H54"/>
    <mergeCell ref="A56:C56"/>
    <mergeCell ref="A57:D57"/>
    <mergeCell ref="E57:G57"/>
    <mergeCell ref="A58:D58"/>
    <mergeCell ref="E58:G58"/>
    <mergeCell ref="A60:D60"/>
    <mergeCell ref="E60:G60"/>
    <mergeCell ref="A61:D61"/>
    <mergeCell ref="E61:G61"/>
    <mergeCell ref="A62:D62"/>
    <mergeCell ref="E62:G62"/>
    <mergeCell ref="A67:C67"/>
    <mergeCell ref="A68:H69"/>
    <mergeCell ref="A63:D63"/>
    <mergeCell ref="E63:G63"/>
    <mergeCell ref="A64:D64"/>
    <mergeCell ref="E64:G64"/>
    <mergeCell ref="A65:D65"/>
    <mergeCell ref="E65:G65"/>
  </mergeCells>
  <pageMargins left="0.25" right="0.25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51E08-5683-4C6D-A361-132C3319C390}">
  <dimension ref="A1:KB1110"/>
  <sheetViews>
    <sheetView tabSelected="1" topLeftCell="E11" zoomScaleNormal="100" workbookViewId="0">
      <selection activeCell="I16" sqref="I16"/>
    </sheetView>
  </sheetViews>
  <sheetFormatPr baseColWidth="10" defaultColWidth="11" defaultRowHeight="15.75" x14ac:dyDescent="0.25"/>
  <cols>
    <col min="1" max="1" width="7" customWidth="1"/>
    <col min="2" max="2" width="41.125" bestFit="1" customWidth="1"/>
    <col min="3" max="3" width="31.5" bestFit="1" customWidth="1"/>
    <col min="4" max="4" width="13.25" bestFit="1" customWidth="1"/>
    <col min="5" max="5" width="11" bestFit="1" customWidth="1"/>
    <col min="6" max="9" width="12.875" customWidth="1"/>
    <col min="10" max="10" width="60.625" customWidth="1"/>
    <col min="11" max="11" width="14.625" customWidth="1"/>
    <col min="13" max="13" width="11" customWidth="1"/>
    <col min="21" max="21" width="10.125" customWidth="1"/>
  </cols>
  <sheetData>
    <row r="1" spans="1:26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</row>
    <row r="2" spans="1:264" ht="28.5" x14ac:dyDescent="0.45">
      <c r="A2" s="1"/>
      <c r="B2" s="17" t="s">
        <v>51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</row>
    <row r="3" spans="1:264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</row>
    <row r="4" spans="1:264" ht="18.75" x14ac:dyDescent="0.3">
      <c r="A4" s="1"/>
      <c r="B4" s="15" t="s">
        <v>30</v>
      </c>
      <c r="C4" s="1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</row>
    <row r="5" spans="1:264" ht="18.75" x14ac:dyDescent="0.3">
      <c r="A5" s="1"/>
      <c r="B5" s="15" t="s">
        <v>29</v>
      </c>
      <c r="C5" s="16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</row>
    <row r="6" spans="1:264" ht="18.75" x14ac:dyDescent="0.3">
      <c r="A6" s="1"/>
      <c r="B6" s="15"/>
      <c r="C6" s="1"/>
      <c r="D6" s="1"/>
      <c r="E6" s="186" t="s">
        <v>28</v>
      </c>
      <c r="F6" s="186"/>
      <c r="G6" s="205"/>
      <c r="H6" s="205"/>
      <c r="I6" s="20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</row>
    <row r="7" spans="1:264" ht="18.75" x14ac:dyDescent="0.3">
      <c r="A7" s="1"/>
      <c r="B7" s="15" t="s">
        <v>1</v>
      </c>
      <c r="C7" s="80">
        <v>42616</v>
      </c>
      <c r="D7" s="1"/>
      <c r="E7" s="60" t="s">
        <v>56</v>
      </c>
      <c r="F7" s="60" t="s">
        <v>97</v>
      </c>
      <c r="G7" s="2"/>
      <c r="H7" s="2"/>
      <c r="I7" s="2"/>
      <c r="J7" s="2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</row>
    <row r="8" spans="1:264" ht="18.75" x14ac:dyDescent="0.3">
      <c r="A8" s="1"/>
      <c r="B8" s="15" t="s">
        <v>2</v>
      </c>
      <c r="C8" s="80">
        <v>42648</v>
      </c>
      <c r="D8" s="1"/>
      <c r="E8" s="78">
        <f>COUNTIF(K12:K35,"Sin empezar")/(COUNTIF(K12:K35,"Finalizado")+COUNTIF(K12:K35,"En progreso")+COUNTIF(K12:K35,"Sin empezar")+COUNTIF(K12:K35,"Atrasado"))</f>
        <v>0.77777777777777779</v>
      </c>
      <c r="F8" s="79">
        <f>COUNTIF(K12:K35,"Finalizado")/(COUNTIF(K12:K35,"Finalizado")+COUNTIF(K12:K35,"En progreso")+COUNTIF(K12:K35,"Sin empezar")+COUNTIF(K12:K35,"Atrasado"))</f>
        <v>5.5555555555555552E-2</v>
      </c>
      <c r="G8" s="206"/>
      <c r="H8" s="206"/>
      <c r="I8" s="206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</row>
    <row r="9" spans="1:264" ht="18.75" x14ac:dyDescent="0.3">
      <c r="A9" s="1"/>
      <c r="B9" s="15"/>
      <c r="C9" s="14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</row>
    <row r="10" spans="1:264" ht="2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</row>
    <row r="11" spans="1:264" ht="32.1" customHeight="1" x14ac:dyDescent="0.25">
      <c r="A11" s="1"/>
      <c r="B11" s="13" t="s">
        <v>0</v>
      </c>
      <c r="C11" s="13" t="s">
        <v>7</v>
      </c>
      <c r="D11" s="13" t="s">
        <v>27</v>
      </c>
      <c r="E11" s="13" t="s">
        <v>26</v>
      </c>
      <c r="F11" s="13" t="s">
        <v>25</v>
      </c>
      <c r="G11" s="207" t="s">
        <v>119</v>
      </c>
      <c r="H11" s="207" t="s">
        <v>120</v>
      </c>
      <c r="I11" s="207" t="s">
        <v>121</v>
      </c>
      <c r="J11" s="13" t="s">
        <v>50</v>
      </c>
      <c r="K11" s="13" t="s">
        <v>24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</row>
    <row r="12" spans="1:264" ht="23.1" customHeight="1" x14ac:dyDescent="0.25">
      <c r="A12" s="1"/>
      <c r="B12" s="65" t="s">
        <v>72</v>
      </c>
      <c r="C12" s="12"/>
      <c r="D12" s="61">
        <f>MIN(D13:D16)</f>
        <v>43282</v>
      </c>
      <c r="E12" s="61">
        <f>MAX(E13:E16)</f>
        <v>43286</v>
      </c>
      <c r="F12" s="12">
        <f>(E12-D12)+1</f>
        <v>5</v>
      </c>
      <c r="G12" s="61">
        <f>MIN(G13:G16)</f>
        <v>43282</v>
      </c>
      <c r="H12" s="61">
        <f>MAX(H13:H16)</f>
        <v>43286</v>
      </c>
      <c r="I12" s="12">
        <f>(H12-G12)+1</f>
        <v>5</v>
      </c>
      <c r="J12" s="49"/>
      <c r="K12" s="5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</row>
    <row r="13" spans="1:264" ht="23.1" customHeight="1" x14ac:dyDescent="0.25">
      <c r="A13" s="1"/>
      <c r="B13" s="58" t="s">
        <v>73</v>
      </c>
      <c r="C13" s="58" t="s">
        <v>77</v>
      </c>
      <c r="D13" s="62">
        <v>43282</v>
      </c>
      <c r="E13" s="62">
        <v>43283</v>
      </c>
      <c r="F13" s="11">
        <f>(E13-D13)+1</f>
        <v>2</v>
      </c>
      <c r="G13" s="62">
        <v>43282</v>
      </c>
      <c r="H13" s="62">
        <v>43283</v>
      </c>
      <c r="I13" s="11">
        <f>(H13-G13)+1</f>
        <v>2</v>
      </c>
      <c r="J13" s="47"/>
      <c r="K13" s="11" t="s">
        <v>21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</row>
    <row r="14" spans="1:264" ht="23.1" customHeight="1" x14ac:dyDescent="0.25">
      <c r="A14" s="1"/>
      <c r="B14" s="58" t="s">
        <v>74</v>
      </c>
      <c r="C14" s="58" t="s">
        <v>67</v>
      </c>
      <c r="D14" s="62">
        <v>43283</v>
      </c>
      <c r="E14" s="62">
        <v>43284</v>
      </c>
      <c r="F14" s="11">
        <f t="shared" ref="F14:F35" si="0">(E14-D14)+1</f>
        <v>2</v>
      </c>
      <c r="G14" s="62">
        <v>43283</v>
      </c>
      <c r="H14" s="62">
        <v>43284</v>
      </c>
      <c r="I14" s="11">
        <f t="shared" ref="I14:I35" si="1">(H14-G14)+1</f>
        <v>2</v>
      </c>
      <c r="J14" s="48"/>
      <c r="K14" s="11" t="s">
        <v>21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</row>
    <row r="15" spans="1:264" ht="23.1" customHeight="1" x14ac:dyDescent="0.25">
      <c r="A15" s="1"/>
      <c r="B15" s="58" t="s">
        <v>75</v>
      </c>
      <c r="C15" s="58" t="s">
        <v>63</v>
      </c>
      <c r="D15" s="62">
        <v>43284</v>
      </c>
      <c r="E15" s="62">
        <v>43285</v>
      </c>
      <c r="F15" s="11">
        <f t="shared" si="0"/>
        <v>2</v>
      </c>
      <c r="G15" s="62">
        <v>43284</v>
      </c>
      <c r="H15" s="62">
        <v>43285</v>
      </c>
      <c r="I15" s="11">
        <f t="shared" si="1"/>
        <v>2</v>
      </c>
      <c r="J15" s="48"/>
      <c r="K15" s="11" t="s">
        <v>22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</row>
    <row r="16" spans="1:264" ht="23.1" customHeight="1" x14ac:dyDescent="0.25">
      <c r="A16" s="1"/>
      <c r="B16" s="58" t="s">
        <v>76</v>
      </c>
      <c r="C16" s="58" t="s">
        <v>67</v>
      </c>
      <c r="D16" s="62">
        <v>43285</v>
      </c>
      <c r="E16" s="62">
        <v>43286</v>
      </c>
      <c r="F16" s="11">
        <f t="shared" si="0"/>
        <v>2</v>
      </c>
      <c r="G16" s="62">
        <v>43285</v>
      </c>
      <c r="H16" s="62">
        <v>43286</v>
      </c>
      <c r="I16" s="11">
        <f t="shared" si="1"/>
        <v>2</v>
      </c>
      <c r="J16" s="59"/>
      <c r="K16" s="58" t="s">
        <v>23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</row>
    <row r="17" spans="1:264" ht="23.1" customHeight="1" x14ac:dyDescent="0.3">
      <c r="A17" s="1"/>
      <c r="B17" s="10" t="s">
        <v>78</v>
      </c>
      <c r="C17" s="10"/>
      <c r="D17" s="63">
        <f>MIN(D18:D23)</f>
        <v>43291</v>
      </c>
      <c r="E17" s="63">
        <f>MAX(E18:E23)</f>
        <v>43308</v>
      </c>
      <c r="F17" s="211">
        <f t="shared" si="0"/>
        <v>18</v>
      </c>
      <c r="G17" s="63">
        <f>MIN(G18:G23)</f>
        <v>43291</v>
      </c>
      <c r="H17" s="63">
        <f>MAX(H18:H23)</f>
        <v>43308</v>
      </c>
      <c r="I17" s="211">
        <f t="shared" si="1"/>
        <v>18</v>
      </c>
      <c r="J17" s="50"/>
      <c r="K17" s="10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</row>
    <row r="18" spans="1:264" ht="23.1" customHeight="1" x14ac:dyDescent="0.25">
      <c r="A18" s="1"/>
      <c r="B18" s="66" t="s">
        <v>80</v>
      </c>
      <c r="C18" s="66" t="s">
        <v>86</v>
      </c>
      <c r="D18" s="62">
        <v>43291</v>
      </c>
      <c r="E18" s="62">
        <v>43291</v>
      </c>
      <c r="F18" s="11">
        <f t="shared" si="0"/>
        <v>1</v>
      </c>
      <c r="G18" s="62">
        <v>43291</v>
      </c>
      <c r="H18" s="62">
        <v>43291</v>
      </c>
      <c r="I18" s="11">
        <f t="shared" si="1"/>
        <v>1</v>
      </c>
      <c r="J18" s="51"/>
      <c r="K18" s="11" t="s">
        <v>17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</row>
    <row r="19" spans="1:264" ht="23.1" customHeight="1" x14ac:dyDescent="0.25">
      <c r="A19" s="1"/>
      <c r="B19" s="66" t="s">
        <v>81</v>
      </c>
      <c r="C19" s="66" t="s">
        <v>87</v>
      </c>
      <c r="D19" s="62">
        <v>43292</v>
      </c>
      <c r="E19" s="62">
        <v>43292</v>
      </c>
      <c r="F19" s="11">
        <f t="shared" si="0"/>
        <v>1</v>
      </c>
      <c r="G19" s="62">
        <v>43292</v>
      </c>
      <c r="H19" s="62">
        <v>43292</v>
      </c>
      <c r="I19" s="11">
        <f t="shared" si="1"/>
        <v>1</v>
      </c>
      <c r="J19" s="51"/>
      <c r="K19" s="11" t="s">
        <v>17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</row>
    <row r="20" spans="1:264" ht="23.1" customHeight="1" x14ac:dyDescent="0.25">
      <c r="A20" s="1"/>
      <c r="B20" s="66" t="s">
        <v>82</v>
      </c>
      <c r="C20" s="66" t="s">
        <v>88</v>
      </c>
      <c r="D20" s="67">
        <v>43293</v>
      </c>
      <c r="E20" s="67">
        <v>43303</v>
      </c>
      <c r="F20" s="11">
        <f t="shared" si="0"/>
        <v>11</v>
      </c>
      <c r="G20" s="67">
        <v>43293</v>
      </c>
      <c r="H20" s="67">
        <v>43303</v>
      </c>
      <c r="I20" s="11">
        <f t="shared" si="1"/>
        <v>11</v>
      </c>
      <c r="J20" s="68"/>
      <c r="K20" s="58" t="s">
        <v>17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</row>
    <row r="21" spans="1:264" ht="23.1" customHeight="1" x14ac:dyDescent="0.25">
      <c r="A21" s="1"/>
      <c r="B21" s="66" t="s">
        <v>83</v>
      </c>
      <c r="C21" s="66" t="s">
        <v>88</v>
      </c>
      <c r="D21" s="67">
        <v>43304</v>
      </c>
      <c r="E21" s="67">
        <v>43307</v>
      </c>
      <c r="F21" s="11">
        <f t="shared" si="0"/>
        <v>4</v>
      </c>
      <c r="G21" s="67">
        <v>43304</v>
      </c>
      <c r="H21" s="67">
        <v>43307</v>
      </c>
      <c r="I21" s="11">
        <f t="shared" si="1"/>
        <v>4</v>
      </c>
      <c r="J21" s="68"/>
      <c r="K21" s="58" t="s">
        <v>17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</row>
    <row r="22" spans="1:264" ht="23.1" customHeight="1" x14ac:dyDescent="0.25">
      <c r="A22" s="1"/>
      <c r="B22" s="66" t="s">
        <v>84</v>
      </c>
      <c r="C22" s="66" t="s">
        <v>88</v>
      </c>
      <c r="D22" s="67">
        <v>43308</v>
      </c>
      <c r="E22" s="67">
        <v>43308</v>
      </c>
      <c r="F22" s="11">
        <f t="shared" si="0"/>
        <v>1</v>
      </c>
      <c r="G22" s="67">
        <v>43308</v>
      </c>
      <c r="H22" s="67">
        <v>43308</v>
      </c>
      <c r="I22" s="11">
        <f t="shared" si="1"/>
        <v>1</v>
      </c>
      <c r="J22" s="68"/>
      <c r="K22" s="58" t="s">
        <v>17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</row>
    <row r="23" spans="1:264" ht="23.1" customHeight="1" x14ac:dyDescent="0.25">
      <c r="A23" s="1"/>
      <c r="B23" s="66" t="s">
        <v>85</v>
      </c>
      <c r="C23" s="66" t="s">
        <v>69</v>
      </c>
      <c r="D23" s="62">
        <v>43304</v>
      </c>
      <c r="E23" s="62">
        <v>43304</v>
      </c>
      <c r="F23" s="11">
        <f t="shared" si="0"/>
        <v>1</v>
      </c>
      <c r="G23" s="62">
        <v>43304</v>
      </c>
      <c r="H23" s="62">
        <v>43304</v>
      </c>
      <c r="I23" s="11">
        <f t="shared" si="1"/>
        <v>1</v>
      </c>
      <c r="J23" s="51"/>
      <c r="K23" s="11" t="s">
        <v>17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</row>
    <row r="24" spans="1:264" ht="23.1" customHeight="1" x14ac:dyDescent="0.3">
      <c r="A24" s="1"/>
      <c r="B24" s="9" t="s">
        <v>79</v>
      </c>
      <c r="C24" s="9"/>
      <c r="D24" s="64">
        <f>MIN(D25:D26)</f>
        <v>43344</v>
      </c>
      <c r="E24" s="64">
        <f>MAX(E25:E35)</f>
        <v>43361</v>
      </c>
      <c r="F24" s="212">
        <f t="shared" si="0"/>
        <v>18</v>
      </c>
      <c r="G24" s="64">
        <f>MIN(G25:G26)</f>
        <v>43344</v>
      </c>
      <c r="H24" s="64">
        <f>MAX(H25:H35)</f>
        <v>43361</v>
      </c>
      <c r="I24" s="212">
        <f t="shared" si="1"/>
        <v>18</v>
      </c>
      <c r="J24" s="52"/>
      <c r="K24" s="9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</row>
    <row r="25" spans="1:264" ht="23.1" customHeight="1" x14ac:dyDescent="0.25">
      <c r="A25" s="1"/>
      <c r="B25" s="8" t="s">
        <v>3</v>
      </c>
      <c r="C25" s="8" t="s">
        <v>20</v>
      </c>
      <c r="D25" s="62">
        <v>43344</v>
      </c>
      <c r="E25" s="62">
        <v>43346</v>
      </c>
      <c r="F25" s="11">
        <f t="shared" si="0"/>
        <v>3</v>
      </c>
      <c r="G25" s="62">
        <v>43344</v>
      </c>
      <c r="H25" s="62">
        <v>43346</v>
      </c>
      <c r="I25" s="11">
        <f t="shared" si="1"/>
        <v>3</v>
      </c>
      <c r="J25" s="51"/>
      <c r="K25" s="8" t="s">
        <v>17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</row>
    <row r="26" spans="1:264" ht="23.1" customHeight="1" x14ac:dyDescent="0.25">
      <c r="A26" s="1"/>
      <c r="B26" s="8" t="s">
        <v>4</v>
      </c>
      <c r="C26" s="8" t="s">
        <v>19</v>
      </c>
      <c r="D26" s="62">
        <v>43347</v>
      </c>
      <c r="E26" s="62">
        <v>43348</v>
      </c>
      <c r="F26" s="11">
        <f t="shared" si="0"/>
        <v>2</v>
      </c>
      <c r="G26" s="62">
        <v>43347</v>
      </c>
      <c r="H26" s="62">
        <v>43348</v>
      </c>
      <c r="I26" s="11">
        <f t="shared" si="1"/>
        <v>2</v>
      </c>
      <c r="J26" s="51"/>
      <c r="K26" s="8" t="s">
        <v>17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</row>
    <row r="27" spans="1:264" ht="23.1" customHeight="1" x14ac:dyDescent="0.3">
      <c r="A27" s="1"/>
      <c r="B27" s="69" t="s">
        <v>89</v>
      </c>
      <c r="C27" s="69"/>
      <c r="D27" s="70">
        <f>MIN(D28:D29)</f>
        <v>43344</v>
      </c>
      <c r="E27" s="70">
        <f>MAX(E28:E29)</f>
        <v>43348</v>
      </c>
      <c r="F27" s="209">
        <f t="shared" si="0"/>
        <v>5</v>
      </c>
      <c r="G27" s="70">
        <f>MIN(G28:G29)</f>
        <v>43344</v>
      </c>
      <c r="H27" s="70">
        <f>MAX(H28:H29)</f>
        <v>43348</v>
      </c>
      <c r="I27" s="209">
        <f t="shared" si="1"/>
        <v>5</v>
      </c>
      <c r="J27" s="71"/>
      <c r="K27" s="69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</row>
    <row r="28" spans="1:264" ht="23.1" customHeight="1" x14ac:dyDescent="0.25">
      <c r="A28" s="1"/>
      <c r="B28" s="66" t="s">
        <v>5</v>
      </c>
      <c r="C28" s="66"/>
      <c r="D28" s="67">
        <v>43344</v>
      </c>
      <c r="E28" s="67">
        <v>43348</v>
      </c>
      <c r="F28" s="11">
        <f t="shared" si="0"/>
        <v>5</v>
      </c>
      <c r="G28" s="67">
        <v>43344</v>
      </c>
      <c r="H28" s="67">
        <v>43348</v>
      </c>
      <c r="I28" s="11">
        <f t="shared" si="1"/>
        <v>5</v>
      </c>
      <c r="J28" s="68"/>
      <c r="K28" s="66" t="s">
        <v>17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</row>
    <row r="29" spans="1:264" ht="23.1" customHeight="1" x14ac:dyDescent="0.25">
      <c r="A29" s="1"/>
      <c r="B29" s="66" t="s">
        <v>6</v>
      </c>
      <c r="C29" s="66"/>
      <c r="D29" s="67">
        <v>43346</v>
      </c>
      <c r="E29" s="67">
        <v>43348</v>
      </c>
      <c r="F29" s="11">
        <f t="shared" si="0"/>
        <v>3</v>
      </c>
      <c r="G29" s="67">
        <v>43346</v>
      </c>
      <c r="H29" s="67">
        <v>43348</v>
      </c>
      <c r="I29" s="11">
        <f t="shared" si="1"/>
        <v>3</v>
      </c>
      <c r="J29" s="68"/>
      <c r="K29" s="66" t="s">
        <v>17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</row>
    <row r="30" spans="1:264" ht="23.1" customHeight="1" x14ac:dyDescent="0.3">
      <c r="A30" s="1"/>
      <c r="B30" s="72" t="s">
        <v>90</v>
      </c>
      <c r="C30" s="72"/>
      <c r="D30" s="73">
        <f>MIN(D31:D32)</f>
        <v>43349</v>
      </c>
      <c r="E30" s="73">
        <f>MAX(E31:E32)</f>
        <v>43353</v>
      </c>
      <c r="F30" s="208">
        <f t="shared" si="0"/>
        <v>5</v>
      </c>
      <c r="G30" s="73">
        <f>MIN(G31:G32)</f>
        <v>43349</v>
      </c>
      <c r="H30" s="73">
        <f>MAX(H31:H32)</f>
        <v>43353</v>
      </c>
      <c r="I30" s="208">
        <f t="shared" si="1"/>
        <v>5</v>
      </c>
      <c r="J30" s="74"/>
      <c r="K30" s="7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</row>
    <row r="31" spans="1:264" ht="23.1" customHeight="1" x14ac:dyDescent="0.25">
      <c r="A31" s="1"/>
      <c r="B31" s="66" t="s">
        <v>92</v>
      </c>
      <c r="C31" s="66"/>
      <c r="D31" s="67">
        <v>43349</v>
      </c>
      <c r="E31" s="67">
        <v>43351</v>
      </c>
      <c r="F31" s="11">
        <f t="shared" si="0"/>
        <v>3</v>
      </c>
      <c r="G31" s="67">
        <v>43349</v>
      </c>
      <c r="H31" s="67">
        <v>43351</v>
      </c>
      <c r="I31" s="11">
        <f t="shared" si="1"/>
        <v>3</v>
      </c>
      <c r="J31" s="68"/>
      <c r="K31" s="66" t="s">
        <v>17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</row>
    <row r="32" spans="1:264" ht="23.1" customHeight="1" x14ac:dyDescent="0.25">
      <c r="A32" s="1"/>
      <c r="B32" s="66" t="s">
        <v>93</v>
      </c>
      <c r="C32" s="66"/>
      <c r="D32" s="67">
        <v>43352</v>
      </c>
      <c r="E32" s="67">
        <v>43353</v>
      </c>
      <c r="F32" s="11">
        <f t="shared" si="0"/>
        <v>2</v>
      </c>
      <c r="G32" s="67">
        <v>43352</v>
      </c>
      <c r="H32" s="67">
        <v>43353</v>
      </c>
      <c r="I32" s="11">
        <f t="shared" si="1"/>
        <v>2</v>
      </c>
      <c r="J32" s="68"/>
      <c r="K32" s="66" t="s">
        <v>17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</row>
    <row r="33" spans="1:264" ht="23.1" customHeight="1" x14ac:dyDescent="0.3">
      <c r="A33" s="1"/>
      <c r="B33" s="75" t="s">
        <v>91</v>
      </c>
      <c r="C33" s="75"/>
      <c r="D33" s="76">
        <f>MIN(D34:D35)</f>
        <v>43355</v>
      </c>
      <c r="E33" s="76">
        <f>MAX(E34:E35)</f>
        <v>43361</v>
      </c>
      <c r="F33" s="210">
        <f t="shared" si="0"/>
        <v>7</v>
      </c>
      <c r="G33" s="76">
        <f>MIN(G34:G35)</f>
        <v>43355</v>
      </c>
      <c r="H33" s="76">
        <f>MAX(H34:H35)</f>
        <v>43361</v>
      </c>
      <c r="I33" s="210">
        <f t="shared" si="1"/>
        <v>7</v>
      </c>
      <c r="J33" s="77"/>
      <c r="K33" s="75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</row>
    <row r="34" spans="1:264" ht="23.1" customHeight="1" x14ac:dyDescent="0.25">
      <c r="A34" s="1"/>
      <c r="B34" s="66" t="s">
        <v>94</v>
      </c>
      <c r="C34" s="66"/>
      <c r="D34" s="67">
        <v>43355</v>
      </c>
      <c r="E34" s="67">
        <v>43358</v>
      </c>
      <c r="F34" s="11">
        <f t="shared" si="0"/>
        <v>4</v>
      </c>
      <c r="G34" s="67">
        <v>43355</v>
      </c>
      <c r="H34" s="67">
        <v>43358</v>
      </c>
      <c r="I34" s="11">
        <f t="shared" si="1"/>
        <v>4</v>
      </c>
      <c r="J34" s="68"/>
      <c r="K34" s="66" t="s">
        <v>17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</row>
    <row r="35" spans="1:264" ht="23.1" customHeight="1" x14ac:dyDescent="0.25">
      <c r="A35" s="1"/>
      <c r="B35" s="8" t="s">
        <v>95</v>
      </c>
      <c r="C35" s="8" t="s">
        <v>18</v>
      </c>
      <c r="D35" s="62">
        <v>43359</v>
      </c>
      <c r="E35" s="62">
        <v>43361</v>
      </c>
      <c r="F35" s="11">
        <f t="shared" si="0"/>
        <v>3</v>
      </c>
      <c r="G35" s="62">
        <v>43359</v>
      </c>
      <c r="H35" s="62">
        <v>43361</v>
      </c>
      <c r="I35" s="11">
        <f t="shared" si="1"/>
        <v>3</v>
      </c>
      <c r="J35" s="51"/>
      <c r="K35" s="8" t="s">
        <v>17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</row>
    <row r="36" spans="1:26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</row>
    <row r="37" spans="1:264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</row>
    <row r="38" spans="1:264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</row>
    <row r="39" spans="1:264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</row>
    <row r="40" spans="1:264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</row>
    <row r="41" spans="1:264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</row>
    <row r="42" spans="1:264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</row>
    <row r="43" spans="1:264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</row>
    <row r="44" spans="1:264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</row>
    <row r="45" spans="1:264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</row>
    <row r="46" spans="1:264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</row>
    <row r="47" spans="1:264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</row>
    <row r="48" spans="1:264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</row>
    <row r="49" spans="1:264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</row>
    <row r="50" spans="1:264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</row>
    <row r="51" spans="1:264" x14ac:dyDescent="0.2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</row>
    <row r="52" spans="1:264" x14ac:dyDescent="0.2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</row>
    <row r="53" spans="1:264" x14ac:dyDescent="0.2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</row>
    <row r="54" spans="1:264" x14ac:dyDescent="0.2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</row>
    <row r="55" spans="1:264" x14ac:dyDescent="0.2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</row>
    <row r="56" spans="1:264" x14ac:dyDescent="0.2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</row>
    <row r="57" spans="1:264" x14ac:dyDescent="0.2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</row>
    <row r="58" spans="1:264" x14ac:dyDescent="0.2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</row>
    <row r="59" spans="1:264" x14ac:dyDescent="0.2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</row>
    <row r="60" spans="1:264" x14ac:dyDescent="0.2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</row>
    <row r="61" spans="1:264" x14ac:dyDescent="0.2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</row>
    <row r="62" spans="1:264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</row>
    <row r="63" spans="1:264" x14ac:dyDescent="0.25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</row>
    <row r="64" spans="1:264" x14ac:dyDescent="0.25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</row>
    <row r="65" spans="1:264" x14ac:dyDescent="0.2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</row>
    <row r="66" spans="1:264" x14ac:dyDescent="0.25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</row>
    <row r="67" spans="1:264" x14ac:dyDescent="0.25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</row>
    <row r="68" spans="1:264" x14ac:dyDescent="0.25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</row>
    <row r="69" spans="1:264" x14ac:dyDescent="0.25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</row>
    <row r="70" spans="1:264" x14ac:dyDescent="0.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</row>
    <row r="71" spans="1:264" x14ac:dyDescent="0.25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</row>
    <row r="72" spans="1:264" x14ac:dyDescent="0.25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</row>
    <row r="73" spans="1:264" x14ac:dyDescent="0.25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</row>
    <row r="74" spans="1:264" x14ac:dyDescent="0.25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</row>
    <row r="75" spans="1:264" x14ac:dyDescent="0.2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</row>
    <row r="76" spans="1:264" x14ac:dyDescent="0.25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</row>
    <row r="77" spans="1:264" x14ac:dyDescent="0.2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</row>
    <row r="78" spans="1:26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</row>
    <row r="79" spans="1:26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</row>
    <row r="80" spans="1:26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</row>
    <row r="81" spans="1:26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</row>
    <row r="82" spans="1:26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</row>
    <row r="83" spans="1:26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</row>
    <row r="84" spans="1:26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</row>
    <row r="85" spans="1:26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</row>
    <row r="86" spans="1:26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</row>
    <row r="87" spans="1:26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</row>
    <row r="88" spans="1:26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</row>
    <row r="89" spans="1:26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</row>
    <row r="90" spans="1:26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</row>
    <row r="91" spans="1:26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</row>
    <row r="92" spans="1:26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</row>
    <row r="93" spans="1:26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</row>
    <row r="94" spans="1:26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</row>
    <row r="95" spans="1:26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</row>
    <row r="96" spans="1:26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</row>
    <row r="97" spans="1:26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</row>
    <row r="98" spans="1:26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</row>
    <row r="99" spans="1:26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</row>
    <row r="100" spans="1:26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</row>
    <row r="101" spans="1:26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</row>
    <row r="102" spans="1:26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</row>
    <row r="103" spans="1:26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</row>
    <row r="104" spans="1:26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</row>
    <row r="105" spans="1:26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</row>
    <row r="106" spans="1:26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</row>
    <row r="107" spans="1:26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</row>
    <row r="108" spans="1:26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</row>
    <row r="109" spans="1:26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</row>
    <row r="110" spans="1:26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</row>
    <row r="111" spans="1:26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</row>
    <row r="112" spans="1:26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</row>
    <row r="113" spans="1:26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</row>
    <row r="114" spans="1:26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</row>
    <row r="115" spans="1:26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</row>
    <row r="116" spans="1:26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</row>
    <row r="117" spans="1:26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</row>
    <row r="118" spans="1:26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</row>
    <row r="119" spans="1:26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</row>
    <row r="120" spans="1:26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</row>
    <row r="121" spans="1:26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</row>
    <row r="122" spans="1:26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  <c r="JB122" s="1"/>
      <c r="JC122" s="1"/>
      <c r="JD122" s="1"/>
    </row>
    <row r="123" spans="1:26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  <c r="JA123" s="1"/>
      <c r="JB123" s="1"/>
      <c r="JC123" s="1"/>
      <c r="JD123" s="1"/>
    </row>
    <row r="124" spans="1:26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</row>
    <row r="125" spans="1:26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"/>
    </row>
    <row r="126" spans="1:26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</row>
    <row r="127" spans="1:26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"/>
    </row>
    <row r="128" spans="1:26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</row>
    <row r="129" spans="1:26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</row>
    <row r="130" spans="1:26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"/>
    </row>
    <row r="131" spans="1:26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</row>
    <row r="132" spans="1:26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</row>
    <row r="133" spans="1:26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</row>
    <row r="134" spans="1:26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</row>
    <row r="135" spans="1:26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</row>
    <row r="136" spans="1:26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</row>
    <row r="137" spans="1:26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</row>
    <row r="138" spans="1:26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</row>
    <row r="139" spans="1:26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</row>
    <row r="140" spans="1:26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</row>
    <row r="141" spans="1:26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</row>
    <row r="142" spans="1:26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</row>
    <row r="143" spans="1:26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</row>
    <row r="144" spans="1:26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</row>
    <row r="145" spans="1:26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</row>
    <row r="146" spans="1:26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</row>
    <row r="147" spans="1:26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</row>
    <row r="148" spans="1:26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</row>
    <row r="149" spans="1:26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</row>
    <row r="150" spans="1:26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</row>
    <row r="151" spans="1:26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</row>
    <row r="152" spans="1:26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</row>
    <row r="153" spans="1:26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</row>
    <row r="154" spans="1:26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</row>
    <row r="155" spans="1:26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</row>
    <row r="156" spans="1:26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</row>
    <row r="157" spans="1:26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</row>
    <row r="158" spans="1:26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</row>
    <row r="159" spans="1:26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</row>
    <row r="160" spans="1:26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</row>
    <row r="161" spans="1:26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</row>
    <row r="162" spans="1:26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</row>
    <row r="163" spans="1:26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</row>
    <row r="164" spans="1:26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</row>
    <row r="165" spans="1:26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</row>
    <row r="166" spans="1:26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</row>
    <row r="167" spans="1:26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</row>
    <row r="168" spans="1:26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</row>
    <row r="169" spans="1:26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</row>
    <row r="170" spans="1:26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</row>
    <row r="171" spans="1:26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</row>
    <row r="172" spans="1:26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</row>
    <row r="173" spans="1:26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</row>
    <row r="174" spans="1:26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</row>
    <row r="175" spans="1:26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</row>
    <row r="176" spans="1:26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</row>
    <row r="177" spans="1:26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</row>
    <row r="178" spans="1:26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"/>
    </row>
    <row r="179" spans="1:26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</row>
    <row r="180" spans="1:26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</row>
    <row r="181" spans="1:26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</row>
    <row r="182" spans="1:26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</row>
    <row r="183" spans="1:26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</row>
    <row r="184" spans="1:26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</row>
    <row r="185" spans="1:26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</row>
    <row r="186" spans="1:26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</row>
    <row r="187" spans="1:26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"/>
    </row>
    <row r="188" spans="1:26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"/>
    </row>
    <row r="189" spans="1:26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</row>
    <row r="190" spans="1:26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</row>
    <row r="191" spans="1:26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</row>
    <row r="192" spans="1:26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</row>
    <row r="193" spans="1:26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</row>
    <row r="194" spans="1:26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</row>
    <row r="195" spans="1:26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</row>
    <row r="196" spans="1:26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</row>
    <row r="197" spans="1:26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</row>
    <row r="198" spans="1:26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</row>
    <row r="199" spans="1:26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</row>
    <row r="200" spans="1:26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</row>
    <row r="201" spans="1:26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</row>
    <row r="202" spans="1:26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"/>
    </row>
    <row r="203" spans="1:26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</row>
    <row r="204" spans="1:26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</row>
    <row r="205" spans="1:26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</row>
    <row r="206" spans="1:26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</row>
    <row r="207" spans="1:26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"/>
    </row>
    <row r="208" spans="1:26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</row>
    <row r="209" spans="1:264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</row>
    <row r="210" spans="1:264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"/>
    </row>
    <row r="211" spans="1:264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</row>
    <row r="212" spans="1:264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"/>
    </row>
    <row r="213" spans="1:264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"/>
    </row>
    <row r="214" spans="1:264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"/>
    </row>
    <row r="215" spans="1:264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"/>
    </row>
    <row r="216" spans="1:264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"/>
    </row>
    <row r="217" spans="1:264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</row>
    <row r="218" spans="1:264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"/>
    </row>
    <row r="219" spans="1:264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</row>
    <row r="220" spans="1:264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</row>
    <row r="221" spans="1:264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"/>
    </row>
    <row r="222" spans="1:264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</row>
    <row r="223" spans="1:264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</row>
    <row r="224" spans="1:264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</row>
    <row r="225" spans="1:264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</row>
    <row r="226" spans="1:264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"/>
    </row>
    <row r="227" spans="1:264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  <c r="JB227" s="1"/>
      <c r="JC227" s="1"/>
      <c r="JD227" s="1"/>
    </row>
    <row r="228" spans="1:264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  <c r="JB228" s="1"/>
      <c r="JC228" s="1"/>
      <c r="JD228" s="1"/>
    </row>
    <row r="229" spans="1:264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"/>
    </row>
    <row r="230" spans="1:264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  <c r="JB230" s="1"/>
      <c r="JC230" s="1"/>
      <c r="JD230" s="1"/>
    </row>
    <row r="231" spans="1:264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"/>
    </row>
    <row r="232" spans="1:264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"/>
    </row>
    <row r="233" spans="1:264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"/>
    </row>
    <row r="234" spans="1:264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</row>
    <row r="235" spans="1:264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  <c r="JB235" s="1"/>
      <c r="JC235" s="1"/>
      <c r="JD235" s="1"/>
    </row>
    <row r="236" spans="1:264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"/>
    </row>
    <row r="237" spans="1:264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  <c r="JB237" s="1"/>
      <c r="JC237" s="1"/>
      <c r="JD237" s="1"/>
    </row>
    <row r="238" spans="1:264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  <c r="JB238" s="1"/>
      <c r="JC238" s="1"/>
      <c r="JD238" s="1"/>
    </row>
    <row r="239" spans="1:264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"/>
    </row>
    <row r="240" spans="1:264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  <c r="JB240" s="1"/>
      <c r="JC240" s="1"/>
      <c r="JD240" s="1"/>
    </row>
    <row r="241" spans="1:264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</row>
    <row r="242" spans="1:264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  <c r="JB242" s="1"/>
      <c r="JC242" s="1"/>
      <c r="JD242" s="1"/>
    </row>
    <row r="243" spans="1:264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</row>
    <row r="244" spans="1:264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"/>
    </row>
    <row r="245" spans="1:264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"/>
    </row>
    <row r="246" spans="1:264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"/>
    </row>
    <row r="247" spans="1:264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  <c r="JB247" s="1"/>
      <c r="JC247" s="1"/>
      <c r="JD247" s="1"/>
    </row>
    <row r="248" spans="1:264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"/>
    </row>
    <row r="249" spans="1:264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"/>
    </row>
    <row r="250" spans="1:264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"/>
    </row>
    <row r="251" spans="1:264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  <c r="JB251" s="1"/>
      <c r="JC251" s="1"/>
      <c r="JD251" s="1"/>
    </row>
    <row r="252" spans="1:264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  <c r="JB252" s="1"/>
      <c r="JC252" s="1"/>
      <c r="JD252" s="1"/>
    </row>
    <row r="253" spans="1:264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  <c r="JB253" s="1"/>
      <c r="JC253" s="1"/>
      <c r="JD253" s="1"/>
    </row>
    <row r="254" spans="1:264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"/>
    </row>
    <row r="255" spans="1:264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  <c r="JB255" s="1"/>
      <c r="JC255" s="1"/>
      <c r="JD255" s="1"/>
    </row>
    <row r="256" spans="1:264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"/>
    </row>
    <row r="257" spans="1:264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</row>
    <row r="258" spans="1:264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</row>
    <row r="259" spans="1:264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</row>
    <row r="260" spans="1:264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</row>
    <row r="261" spans="1:264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</row>
    <row r="262" spans="1:264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</row>
    <row r="263" spans="1:264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</row>
    <row r="264" spans="1:264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</row>
    <row r="265" spans="1:264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</row>
    <row r="266" spans="1:264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</row>
    <row r="267" spans="1:264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</row>
    <row r="268" spans="1:264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</row>
    <row r="269" spans="1:264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</row>
    <row r="270" spans="1:264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</row>
    <row r="271" spans="1:264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</row>
    <row r="272" spans="1:264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</row>
    <row r="273" spans="1:264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</row>
    <row r="274" spans="1:264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</row>
    <row r="275" spans="1:264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</row>
    <row r="276" spans="1:264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</row>
    <row r="277" spans="1:264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</row>
    <row r="278" spans="1:264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</row>
    <row r="279" spans="1:264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</row>
    <row r="280" spans="1:264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</row>
    <row r="281" spans="1:264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</row>
    <row r="282" spans="1:264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</row>
    <row r="283" spans="1:264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</row>
    <row r="284" spans="1:264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</row>
    <row r="285" spans="1:264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</row>
    <row r="286" spans="1:264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</row>
    <row r="287" spans="1:264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  <c r="JB287" s="1"/>
      <c r="JC287" s="1"/>
      <c r="JD287" s="1"/>
    </row>
    <row r="288" spans="1:264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</row>
    <row r="289" spans="1:264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"/>
      <c r="JD289" s="1"/>
    </row>
    <row r="290" spans="1:264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"/>
      <c r="JD290" s="1"/>
    </row>
    <row r="291" spans="1:264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</row>
    <row r="292" spans="1:264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"/>
      <c r="JD292" s="1"/>
    </row>
    <row r="293" spans="1:264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"/>
      <c r="JD293" s="1"/>
    </row>
    <row r="294" spans="1:264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</row>
    <row r="295" spans="1:264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</row>
    <row r="296" spans="1:264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</row>
    <row r="297" spans="1:264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</row>
    <row r="298" spans="1:264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</row>
    <row r="299" spans="1:264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</row>
    <row r="300" spans="1:264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</row>
    <row r="301" spans="1:264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</row>
    <row r="302" spans="1:264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</row>
    <row r="303" spans="1:264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</row>
    <row r="304" spans="1:264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</row>
    <row r="305" spans="1:264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</row>
    <row r="306" spans="1:264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</row>
    <row r="307" spans="1:264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</row>
    <row r="308" spans="1:264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</row>
    <row r="309" spans="1:264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</row>
    <row r="310" spans="1:264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"/>
      <c r="JD310" s="1"/>
    </row>
    <row r="311" spans="1:264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"/>
      <c r="JD311" s="1"/>
    </row>
    <row r="312" spans="1:264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</row>
    <row r="313" spans="1:264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"/>
      <c r="JD313" s="1"/>
    </row>
    <row r="314" spans="1:264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"/>
      <c r="JD314" s="1"/>
    </row>
    <row r="315" spans="1:264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"/>
      <c r="JD315" s="1"/>
    </row>
    <row r="316" spans="1:264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"/>
      <c r="JD316" s="1"/>
    </row>
    <row r="317" spans="1:264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  <c r="JB317" s="1"/>
      <c r="JC317" s="1"/>
      <c r="JD317" s="1"/>
    </row>
    <row r="318" spans="1:264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  <c r="JB318" s="1"/>
      <c r="JC318" s="1"/>
      <c r="JD318" s="1"/>
    </row>
    <row r="319" spans="1:264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</row>
    <row r="320" spans="1:264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  <c r="JB320" s="1"/>
      <c r="JC320" s="1"/>
      <c r="JD320" s="1"/>
    </row>
    <row r="321" spans="1:264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</row>
    <row r="322" spans="1:264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</row>
    <row r="323" spans="1:26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  <c r="JB323" s="1"/>
      <c r="JC323" s="1"/>
      <c r="JD323" s="1"/>
    </row>
    <row r="324" spans="1:26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"/>
      <c r="JD324" s="1"/>
    </row>
    <row r="325" spans="1:26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  <c r="JB325" s="1"/>
      <c r="JC325" s="1"/>
      <c r="JD325" s="1"/>
    </row>
    <row r="326" spans="1:264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"/>
      <c r="JD326" s="1"/>
    </row>
    <row r="327" spans="1:264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</row>
    <row r="328" spans="1:264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"/>
      <c r="JD328" s="1"/>
    </row>
    <row r="329" spans="1:264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  <c r="JB329" s="1"/>
      <c r="JC329" s="1"/>
      <c r="JD329" s="1"/>
    </row>
    <row r="330" spans="1:264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"/>
      <c r="JD330" s="1"/>
    </row>
    <row r="331" spans="1:264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"/>
      <c r="JD331" s="1"/>
    </row>
    <row r="332" spans="1:264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"/>
      <c r="JD332" s="1"/>
    </row>
    <row r="333" spans="1:264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"/>
      <c r="JD333" s="1"/>
    </row>
    <row r="334" spans="1:264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  <c r="JB334" s="1"/>
      <c r="JC334" s="1"/>
      <c r="JD334" s="1"/>
    </row>
    <row r="335" spans="1:264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  <c r="JB335" s="1"/>
      <c r="JC335" s="1"/>
      <c r="JD335" s="1"/>
    </row>
    <row r="336" spans="1:264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"/>
      <c r="JD336" s="1"/>
    </row>
    <row r="337" spans="1:264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  <c r="JA337" s="1"/>
      <c r="JB337" s="1"/>
      <c r="JC337" s="1"/>
      <c r="JD337" s="1"/>
    </row>
    <row r="338" spans="1:264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"/>
      <c r="JD338" s="1"/>
    </row>
    <row r="339" spans="1:264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</row>
    <row r="340" spans="1:264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</row>
    <row r="341" spans="1:264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  <c r="JB341" s="1"/>
      <c r="JC341" s="1"/>
      <c r="JD341" s="1"/>
    </row>
    <row r="342" spans="1:264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  <c r="JB342" s="1"/>
      <c r="JC342" s="1"/>
      <c r="JD342" s="1"/>
    </row>
    <row r="343" spans="1:264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  <c r="JB343" s="1"/>
      <c r="JC343" s="1"/>
      <c r="JD343" s="1"/>
    </row>
    <row r="344" spans="1:264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</row>
    <row r="345" spans="1:264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</row>
    <row r="346" spans="1:264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</row>
    <row r="347" spans="1:264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</row>
    <row r="348" spans="1:264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</row>
    <row r="349" spans="1:264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</row>
    <row r="350" spans="1:264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</row>
    <row r="351" spans="1:264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</row>
    <row r="352" spans="1:264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</row>
    <row r="353" spans="1:264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</row>
    <row r="354" spans="1:264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</row>
    <row r="355" spans="1:264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</row>
    <row r="356" spans="1:264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</row>
    <row r="357" spans="1:264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</row>
    <row r="358" spans="1:264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</row>
    <row r="359" spans="1:264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</row>
    <row r="360" spans="1:264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</row>
    <row r="361" spans="1:264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</row>
    <row r="362" spans="1:264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</row>
    <row r="363" spans="1:264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</row>
    <row r="364" spans="1:264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</row>
    <row r="365" spans="1:264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</row>
    <row r="366" spans="1:264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</row>
    <row r="367" spans="1:264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</row>
    <row r="368" spans="1:264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</row>
    <row r="369" spans="1:264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</row>
    <row r="370" spans="1:264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</row>
    <row r="371" spans="1:264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</row>
    <row r="372" spans="1:264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</row>
    <row r="373" spans="1:264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</row>
    <row r="374" spans="1:264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</row>
    <row r="375" spans="1:264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  <c r="JB375" s="1"/>
      <c r="JC375" s="1"/>
      <c r="JD375" s="1"/>
    </row>
    <row r="376" spans="1:264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</row>
    <row r="377" spans="1:264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</row>
    <row r="378" spans="1:264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</row>
    <row r="379" spans="1:264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</row>
    <row r="380" spans="1:264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</row>
    <row r="381" spans="1:264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</row>
    <row r="382" spans="1:264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</row>
    <row r="383" spans="1:264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</row>
    <row r="384" spans="1:264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</row>
    <row r="385" spans="1:264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</row>
    <row r="386" spans="1:264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</row>
    <row r="387" spans="1:264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</row>
    <row r="388" spans="1:264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</row>
    <row r="389" spans="1:264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</row>
    <row r="390" spans="1:264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</row>
    <row r="391" spans="1:264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</row>
    <row r="392" spans="1:264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</row>
    <row r="393" spans="1:264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</row>
    <row r="394" spans="1:264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</row>
    <row r="395" spans="1:264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</row>
    <row r="396" spans="1:264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</row>
    <row r="397" spans="1:264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</row>
    <row r="398" spans="1:264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</row>
    <row r="399" spans="1:264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</row>
    <row r="400" spans="1:264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</row>
    <row r="401" spans="1:264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</row>
    <row r="402" spans="1:264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</row>
    <row r="403" spans="1:264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</row>
    <row r="404" spans="1:264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</row>
    <row r="405" spans="1:264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</row>
    <row r="406" spans="1:264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</row>
    <row r="407" spans="1:264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</row>
    <row r="408" spans="1:264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</row>
    <row r="409" spans="1:264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</row>
    <row r="410" spans="1:264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</row>
    <row r="411" spans="1:264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</row>
    <row r="412" spans="1:264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</row>
    <row r="413" spans="1:264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</row>
    <row r="414" spans="1:264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</row>
    <row r="415" spans="1:264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</row>
    <row r="416" spans="1:264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</row>
    <row r="417" spans="1:288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</row>
    <row r="418" spans="1:288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</row>
    <row r="419" spans="1:288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</row>
    <row r="420" spans="1:288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</row>
    <row r="421" spans="1:288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  <c r="JX421" s="1"/>
      <c r="JY421" s="1"/>
      <c r="JZ421" s="1"/>
      <c r="KA421" s="1"/>
      <c r="KB421" s="1"/>
    </row>
    <row r="422" spans="1:288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  <c r="JY422" s="1"/>
      <c r="JZ422" s="1"/>
      <c r="KA422" s="1"/>
      <c r="KB422" s="1"/>
    </row>
    <row r="423" spans="1:288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  <c r="JY423" s="1"/>
      <c r="JZ423" s="1"/>
      <c r="KA423" s="1"/>
      <c r="KB423" s="1"/>
    </row>
    <row r="424" spans="1:288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  <c r="JX424" s="1"/>
      <c r="JY424" s="1"/>
      <c r="JZ424" s="1"/>
      <c r="KA424" s="1"/>
      <c r="KB424" s="1"/>
    </row>
    <row r="425" spans="1:288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  <c r="JX425" s="1"/>
      <c r="JY425" s="1"/>
      <c r="JZ425" s="1"/>
      <c r="KA425" s="1"/>
      <c r="KB425" s="1"/>
    </row>
    <row r="426" spans="1:288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  <c r="JX426" s="1"/>
      <c r="JY426" s="1"/>
      <c r="JZ426" s="1"/>
      <c r="KA426" s="1"/>
      <c r="KB426" s="1"/>
    </row>
    <row r="427" spans="1:288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  <c r="JX427" s="1"/>
      <c r="JY427" s="1"/>
      <c r="JZ427" s="1"/>
      <c r="KA427" s="1"/>
      <c r="KB427" s="1"/>
    </row>
    <row r="428" spans="1:288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  <c r="JX428" s="1"/>
      <c r="JY428" s="1"/>
      <c r="JZ428" s="1"/>
      <c r="KA428" s="1"/>
      <c r="KB428" s="1"/>
    </row>
    <row r="429" spans="1:288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  <c r="JX429" s="1"/>
      <c r="JY429" s="1"/>
      <c r="JZ429" s="1"/>
      <c r="KA429" s="1"/>
      <c r="KB429" s="1"/>
    </row>
    <row r="430" spans="1:288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  <c r="JX430" s="1"/>
      <c r="JY430" s="1"/>
      <c r="JZ430" s="1"/>
      <c r="KA430" s="1"/>
      <c r="KB430" s="1"/>
    </row>
    <row r="431" spans="1:288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  <c r="JX431" s="1"/>
      <c r="JY431" s="1"/>
      <c r="JZ431" s="1"/>
      <c r="KA431" s="1"/>
      <c r="KB431" s="1"/>
    </row>
    <row r="432" spans="1:288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  <c r="JX432" s="1"/>
      <c r="JY432" s="1"/>
      <c r="JZ432" s="1"/>
      <c r="KA432" s="1"/>
      <c r="KB432" s="1"/>
    </row>
    <row r="433" spans="1:288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  <c r="JX433" s="1"/>
      <c r="JY433" s="1"/>
      <c r="JZ433" s="1"/>
      <c r="KA433" s="1"/>
      <c r="KB433" s="1"/>
    </row>
    <row r="434" spans="1:288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  <c r="JX434" s="1"/>
      <c r="JY434" s="1"/>
      <c r="JZ434" s="1"/>
      <c r="KA434" s="1"/>
      <c r="KB434" s="1"/>
    </row>
    <row r="435" spans="1:288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  <c r="JX435" s="1"/>
      <c r="JY435" s="1"/>
      <c r="JZ435" s="1"/>
      <c r="KA435" s="1"/>
      <c r="KB435" s="1"/>
    </row>
    <row r="436" spans="1:288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  <c r="JX436" s="1"/>
      <c r="JY436" s="1"/>
      <c r="JZ436" s="1"/>
      <c r="KA436" s="1"/>
      <c r="KB436" s="1"/>
    </row>
    <row r="437" spans="1:288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  <c r="JY437" s="1"/>
      <c r="JZ437" s="1"/>
      <c r="KA437" s="1"/>
      <c r="KB437" s="1"/>
    </row>
    <row r="438" spans="1:288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  <c r="JY438" s="1"/>
      <c r="JZ438" s="1"/>
      <c r="KA438" s="1"/>
      <c r="KB438" s="1"/>
    </row>
    <row r="439" spans="1:288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  <c r="JY439" s="1"/>
      <c r="JZ439" s="1"/>
      <c r="KA439" s="1"/>
      <c r="KB439" s="1"/>
    </row>
    <row r="440" spans="1:288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  <c r="JX440" s="1"/>
      <c r="JY440" s="1"/>
      <c r="JZ440" s="1"/>
      <c r="KA440" s="1"/>
      <c r="KB440" s="1"/>
    </row>
    <row r="441" spans="1:288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  <c r="JX441" s="1"/>
      <c r="JY441" s="1"/>
      <c r="JZ441" s="1"/>
      <c r="KA441" s="1"/>
      <c r="KB441" s="1"/>
    </row>
    <row r="442" spans="1:288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  <c r="JX442" s="1"/>
      <c r="JY442" s="1"/>
      <c r="JZ442" s="1"/>
      <c r="KA442" s="1"/>
      <c r="KB442" s="1"/>
    </row>
    <row r="443" spans="1:288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  <c r="JY443" s="1"/>
      <c r="JZ443" s="1"/>
      <c r="KA443" s="1"/>
      <c r="KB443" s="1"/>
    </row>
    <row r="444" spans="1:288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  <c r="JX444" s="1"/>
      <c r="JY444" s="1"/>
      <c r="JZ444" s="1"/>
      <c r="KA444" s="1"/>
      <c r="KB444" s="1"/>
    </row>
    <row r="445" spans="1:288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  <c r="JX445" s="1"/>
      <c r="JY445" s="1"/>
      <c r="JZ445" s="1"/>
      <c r="KA445" s="1"/>
      <c r="KB445" s="1"/>
    </row>
    <row r="446" spans="1:288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  <c r="JX446" s="1"/>
      <c r="JY446" s="1"/>
      <c r="JZ446" s="1"/>
      <c r="KA446" s="1"/>
      <c r="KB446" s="1"/>
    </row>
    <row r="447" spans="1:288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  <c r="JX447" s="1"/>
      <c r="JY447" s="1"/>
      <c r="JZ447" s="1"/>
      <c r="KA447" s="1"/>
      <c r="KB447" s="1"/>
    </row>
    <row r="448" spans="1:288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  <c r="JX448" s="1"/>
      <c r="JY448" s="1"/>
      <c r="JZ448" s="1"/>
      <c r="KA448" s="1"/>
      <c r="KB448" s="1"/>
    </row>
    <row r="449" spans="1:288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  <c r="JX449" s="1"/>
      <c r="JY449" s="1"/>
      <c r="JZ449" s="1"/>
      <c r="KA449" s="1"/>
      <c r="KB449" s="1"/>
    </row>
    <row r="450" spans="1:288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  <c r="JX450" s="1"/>
      <c r="JY450" s="1"/>
      <c r="JZ450" s="1"/>
      <c r="KA450" s="1"/>
      <c r="KB450" s="1"/>
    </row>
    <row r="451" spans="1:288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  <c r="JW451" s="1"/>
      <c r="JX451" s="1"/>
      <c r="JY451" s="1"/>
      <c r="JZ451" s="1"/>
      <c r="KA451" s="1"/>
      <c r="KB451" s="1"/>
    </row>
    <row r="452" spans="1:288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  <c r="JW452" s="1"/>
      <c r="JX452" s="1"/>
      <c r="JY452" s="1"/>
      <c r="JZ452" s="1"/>
      <c r="KA452" s="1"/>
      <c r="KB452" s="1"/>
    </row>
    <row r="453" spans="1:288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  <c r="JY453" s="1"/>
      <c r="JZ453" s="1"/>
      <c r="KA453" s="1"/>
      <c r="KB453" s="1"/>
    </row>
    <row r="454" spans="1:288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  <c r="JX454" s="1"/>
      <c r="JY454" s="1"/>
      <c r="JZ454" s="1"/>
      <c r="KA454" s="1"/>
      <c r="KB454" s="1"/>
    </row>
    <row r="455" spans="1:288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  <c r="JX455" s="1"/>
      <c r="JY455" s="1"/>
      <c r="JZ455" s="1"/>
      <c r="KA455" s="1"/>
      <c r="KB455" s="1"/>
    </row>
    <row r="456" spans="1:288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  <c r="JY456" s="1"/>
      <c r="JZ456" s="1"/>
      <c r="KA456" s="1"/>
      <c r="KB456" s="1"/>
    </row>
    <row r="457" spans="1:288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  <c r="JW457" s="1"/>
      <c r="JX457" s="1"/>
      <c r="JY457" s="1"/>
      <c r="JZ457" s="1"/>
      <c r="KA457" s="1"/>
      <c r="KB457" s="1"/>
    </row>
    <row r="458" spans="1:288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  <c r="JX458" s="1"/>
      <c r="JY458" s="1"/>
      <c r="JZ458" s="1"/>
      <c r="KA458" s="1"/>
      <c r="KB458" s="1"/>
    </row>
    <row r="459" spans="1:288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  <c r="JX459" s="1"/>
      <c r="JY459" s="1"/>
      <c r="JZ459" s="1"/>
      <c r="KA459" s="1"/>
      <c r="KB459" s="1"/>
    </row>
    <row r="460" spans="1:288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  <c r="JW460" s="1"/>
      <c r="JX460" s="1"/>
      <c r="JY460" s="1"/>
      <c r="JZ460" s="1"/>
      <c r="KA460" s="1"/>
      <c r="KB460" s="1"/>
    </row>
    <row r="461" spans="1:288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  <c r="JW461" s="1"/>
      <c r="JX461" s="1"/>
      <c r="JY461" s="1"/>
      <c r="JZ461" s="1"/>
      <c r="KA461" s="1"/>
      <c r="KB461" s="1"/>
    </row>
    <row r="462" spans="1:288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  <c r="JW462" s="1"/>
      <c r="JX462" s="1"/>
      <c r="JY462" s="1"/>
      <c r="JZ462" s="1"/>
      <c r="KA462" s="1"/>
      <c r="KB462" s="1"/>
    </row>
    <row r="463" spans="1:288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  <c r="JY463" s="1"/>
      <c r="JZ463" s="1"/>
      <c r="KA463" s="1"/>
      <c r="KB463" s="1"/>
    </row>
    <row r="464" spans="1:288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  <c r="JW464" s="1"/>
      <c r="JX464" s="1"/>
      <c r="JY464" s="1"/>
      <c r="JZ464" s="1"/>
      <c r="KA464" s="1"/>
      <c r="KB464" s="1"/>
    </row>
    <row r="465" spans="1:288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  <c r="JX465" s="1"/>
      <c r="JY465" s="1"/>
      <c r="JZ465" s="1"/>
      <c r="KA465" s="1"/>
      <c r="KB465" s="1"/>
    </row>
    <row r="466" spans="1:288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  <c r="JW466" s="1"/>
      <c r="JX466" s="1"/>
      <c r="JY466" s="1"/>
      <c r="JZ466" s="1"/>
      <c r="KA466" s="1"/>
      <c r="KB466" s="1"/>
    </row>
    <row r="467" spans="1:288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  <c r="JX467" s="1"/>
      <c r="JY467" s="1"/>
      <c r="JZ467" s="1"/>
      <c r="KA467" s="1"/>
      <c r="KB467" s="1"/>
    </row>
    <row r="468" spans="1:288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  <c r="JX468" s="1"/>
      <c r="JY468" s="1"/>
      <c r="JZ468" s="1"/>
      <c r="KA468" s="1"/>
      <c r="KB468" s="1"/>
    </row>
    <row r="469" spans="1:288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  <c r="JW469" s="1"/>
      <c r="JX469" s="1"/>
      <c r="JY469" s="1"/>
      <c r="JZ469" s="1"/>
      <c r="KA469" s="1"/>
      <c r="KB469" s="1"/>
    </row>
    <row r="470" spans="1:288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  <c r="JW470" s="1"/>
      <c r="JX470" s="1"/>
      <c r="JY470" s="1"/>
      <c r="JZ470" s="1"/>
      <c r="KA470" s="1"/>
      <c r="KB470" s="1"/>
    </row>
    <row r="471" spans="1:288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  <c r="JW471" s="1"/>
      <c r="JX471" s="1"/>
      <c r="JY471" s="1"/>
      <c r="JZ471" s="1"/>
      <c r="KA471" s="1"/>
      <c r="KB471" s="1"/>
    </row>
    <row r="472" spans="1:288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  <c r="JW472" s="1"/>
      <c r="JX472" s="1"/>
      <c r="JY472" s="1"/>
      <c r="JZ472" s="1"/>
      <c r="KA472" s="1"/>
      <c r="KB472" s="1"/>
    </row>
    <row r="473" spans="1:288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  <c r="JW473" s="1"/>
      <c r="JX473" s="1"/>
      <c r="JY473" s="1"/>
      <c r="JZ473" s="1"/>
      <c r="KA473" s="1"/>
      <c r="KB473" s="1"/>
    </row>
    <row r="474" spans="1:288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  <c r="JW474" s="1"/>
      <c r="JX474" s="1"/>
      <c r="JY474" s="1"/>
      <c r="JZ474" s="1"/>
      <c r="KA474" s="1"/>
      <c r="KB474" s="1"/>
    </row>
    <row r="475" spans="1:288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  <c r="JW475" s="1"/>
      <c r="JX475" s="1"/>
      <c r="JY475" s="1"/>
      <c r="JZ475" s="1"/>
      <c r="KA475" s="1"/>
      <c r="KB475" s="1"/>
    </row>
    <row r="476" spans="1:288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  <c r="JW476" s="1"/>
      <c r="JX476" s="1"/>
      <c r="JY476" s="1"/>
      <c r="JZ476" s="1"/>
      <c r="KA476" s="1"/>
      <c r="KB476" s="1"/>
    </row>
    <row r="477" spans="1:288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  <c r="JW477" s="1"/>
      <c r="JX477" s="1"/>
      <c r="JY477" s="1"/>
      <c r="JZ477" s="1"/>
      <c r="KA477" s="1"/>
      <c r="KB477" s="1"/>
    </row>
    <row r="478" spans="1:288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  <c r="JW478" s="1"/>
      <c r="JX478" s="1"/>
      <c r="JY478" s="1"/>
      <c r="JZ478" s="1"/>
      <c r="KA478" s="1"/>
      <c r="KB478" s="1"/>
    </row>
    <row r="479" spans="1:288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  <c r="JX479" s="1"/>
      <c r="JY479" s="1"/>
      <c r="JZ479" s="1"/>
      <c r="KA479" s="1"/>
      <c r="KB479" s="1"/>
    </row>
    <row r="480" spans="1:288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  <c r="JX480" s="1"/>
      <c r="JY480" s="1"/>
      <c r="JZ480" s="1"/>
      <c r="KA480" s="1"/>
      <c r="KB480" s="1"/>
    </row>
    <row r="481" spans="1:288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  <c r="JW481" s="1"/>
      <c r="JX481" s="1"/>
      <c r="JY481" s="1"/>
      <c r="JZ481" s="1"/>
      <c r="KA481" s="1"/>
      <c r="KB481" s="1"/>
    </row>
    <row r="482" spans="1:288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  <c r="JY482" s="1"/>
      <c r="JZ482" s="1"/>
      <c r="KA482" s="1"/>
      <c r="KB482" s="1"/>
    </row>
    <row r="483" spans="1:288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  <c r="JW483" s="1"/>
      <c r="JX483" s="1"/>
      <c r="JY483" s="1"/>
      <c r="JZ483" s="1"/>
      <c r="KA483" s="1"/>
      <c r="KB483" s="1"/>
    </row>
    <row r="484" spans="1:288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  <c r="JW484" s="1"/>
      <c r="JX484" s="1"/>
      <c r="JY484" s="1"/>
      <c r="JZ484" s="1"/>
      <c r="KA484" s="1"/>
      <c r="KB484" s="1"/>
    </row>
    <row r="485" spans="1:288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  <c r="JW485" s="1"/>
      <c r="JX485" s="1"/>
      <c r="JY485" s="1"/>
      <c r="JZ485" s="1"/>
      <c r="KA485" s="1"/>
      <c r="KB485" s="1"/>
    </row>
    <row r="486" spans="1:288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  <c r="JW486" s="1"/>
      <c r="JX486" s="1"/>
      <c r="JY486" s="1"/>
      <c r="JZ486" s="1"/>
      <c r="KA486" s="1"/>
      <c r="KB486" s="1"/>
    </row>
    <row r="487" spans="1:288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  <c r="JY487" s="1"/>
      <c r="JZ487" s="1"/>
      <c r="KA487" s="1"/>
      <c r="KB487" s="1"/>
    </row>
    <row r="488" spans="1:288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  <c r="JX488" s="1"/>
      <c r="JY488" s="1"/>
      <c r="JZ488" s="1"/>
      <c r="KA488" s="1"/>
      <c r="KB488" s="1"/>
    </row>
    <row r="489" spans="1:288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  <c r="JW489" s="1"/>
      <c r="JX489" s="1"/>
      <c r="JY489" s="1"/>
      <c r="JZ489" s="1"/>
      <c r="KA489" s="1"/>
      <c r="KB489" s="1"/>
    </row>
    <row r="490" spans="1:288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  <c r="JW490" s="1"/>
      <c r="JX490" s="1"/>
      <c r="JY490" s="1"/>
      <c r="JZ490" s="1"/>
      <c r="KA490" s="1"/>
      <c r="KB490" s="1"/>
    </row>
    <row r="491" spans="1:288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  <c r="JW491" s="1"/>
      <c r="JX491" s="1"/>
      <c r="JY491" s="1"/>
      <c r="JZ491" s="1"/>
      <c r="KA491" s="1"/>
      <c r="KB491" s="1"/>
    </row>
    <row r="492" spans="1:288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  <c r="JW492" s="1"/>
      <c r="JX492" s="1"/>
      <c r="JY492" s="1"/>
      <c r="JZ492" s="1"/>
      <c r="KA492" s="1"/>
      <c r="KB492" s="1"/>
    </row>
    <row r="493" spans="1:288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  <c r="JW493" s="1"/>
      <c r="JX493" s="1"/>
      <c r="JY493" s="1"/>
      <c r="JZ493" s="1"/>
      <c r="KA493" s="1"/>
      <c r="KB493" s="1"/>
    </row>
    <row r="494" spans="1:288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  <c r="JW494" s="1"/>
      <c r="JX494" s="1"/>
      <c r="JY494" s="1"/>
      <c r="JZ494" s="1"/>
      <c r="KA494" s="1"/>
      <c r="KB494" s="1"/>
    </row>
    <row r="495" spans="1:288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  <c r="JW495" s="1"/>
      <c r="JX495" s="1"/>
      <c r="JY495" s="1"/>
      <c r="JZ495" s="1"/>
      <c r="KA495" s="1"/>
      <c r="KB495" s="1"/>
    </row>
    <row r="496" spans="1:288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  <c r="JW496" s="1"/>
      <c r="JX496" s="1"/>
      <c r="JY496" s="1"/>
      <c r="JZ496" s="1"/>
      <c r="KA496" s="1"/>
      <c r="KB496" s="1"/>
    </row>
    <row r="497" spans="1:288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  <c r="JX497" s="1"/>
      <c r="JY497" s="1"/>
      <c r="JZ497" s="1"/>
      <c r="KA497" s="1"/>
      <c r="KB497" s="1"/>
    </row>
    <row r="498" spans="1:288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  <c r="JX498" s="1"/>
      <c r="JY498" s="1"/>
      <c r="JZ498" s="1"/>
      <c r="KA498" s="1"/>
      <c r="KB498" s="1"/>
    </row>
    <row r="499" spans="1:288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  <c r="JX499" s="1"/>
      <c r="JY499" s="1"/>
      <c r="JZ499" s="1"/>
      <c r="KA499" s="1"/>
      <c r="KB499" s="1"/>
    </row>
    <row r="500" spans="1:288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  <c r="JW500" s="1"/>
      <c r="JX500" s="1"/>
      <c r="JY500" s="1"/>
      <c r="JZ500" s="1"/>
      <c r="KA500" s="1"/>
      <c r="KB500" s="1"/>
    </row>
    <row r="501" spans="1:288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  <c r="JW501" s="1"/>
      <c r="JX501" s="1"/>
      <c r="JY501" s="1"/>
      <c r="JZ501" s="1"/>
      <c r="KA501" s="1"/>
      <c r="KB501" s="1"/>
    </row>
    <row r="502" spans="1:288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  <c r="JX502" s="1"/>
      <c r="JY502" s="1"/>
      <c r="JZ502" s="1"/>
      <c r="KA502" s="1"/>
      <c r="KB502" s="1"/>
    </row>
    <row r="503" spans="1:288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  <c r="JX503" s="1"/>
      <c r="JY503" s="1"/>
      <c r="JZ503" s="1"/>
      <c r="KA503" s="1"/>
      <c r="KB503" s="1"/>
    </row>
    <row r="504" spans="1:288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  <c r="JW504" s="1"/>
      <c r="JX504" s="1"/>
      <c r="JY504" s="1"/>
      <c r="JZ504" s="1"/>
      <c r="KA504" s="1"/>
      <c r="KB504" s="1"/>
    </row>
    <row r="505" spans="1:288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  <c r="JW505" s="1"/>
      <c r="JX505" s="1"/>
      <c r="JY505" s="1"/>
      <c r="JZ505" s="1"/>
      <c r="KA505" s="1"/>
      <c r="KB505" s="1"/>
    </row>
    <row r="506" spans="1:288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  <c r="JX506" s="1"/>
      <c r="JY506" s="1"/>
      <c r="JZ506" s="1"/>
      <c r="KA506" s="1"/>
      <c r="KB506" s="1"/>
    </row>
    <row r="507" spans="1:288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  <c r="JW507" s="1"/>
      <c r="JX507" s="1"/>
      <c r="JY507" s="1"/>
      <c r="JZ507" s="1"/>
      <c r="KA507" s="1"/>
      <c r="KB507" s="1"/>
    </row>
    <row r="508" spans="1:288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  <c r="JX508" s="1"/>
      <c r="JY508" s="1"/>
      <c r="JZ508" s="1"/>
      <c r="KA508" s="1"/>
      <c r="KB508" s="1"/>
    </row>
    <row r="509" spans="1:288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  <c r="JX509" s="1"/>
      <c r="JY509" s="1"/>
      <c r="JZ509" s="1"/>
      <c r="KA509" s="1"/>
      <c r="KB509" s="1"/>
    </row>
    <row r="510" spans="1:288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  <c r="JW510" s="1"/>
      <c r="JX510" s="1"/>
      <c r="JY510" s="1"/>
      <c r="JZ510" s="1"/>
      <c r="KA510" s="1"/>
      <c r="KB510" s="1"/>
    </row>
    <row r="511" spans="1:288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  <c r="JW511" s="1"/>
      <c r="JX511" s="1"/>
      <c r="JY511" s="1"/>
      <c r="JZ511" s="1"/>
      <c r="KA511" s="1"/>
      <c r="KB511" s="1"/>
    </row>
    <row r="512" spans="1:288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  <c r="JX512" s="1"/>
      <c r="JY512" s="1"/>
      <c r="JZ512" s="1"/>
      <c r="KA512" s="1"/>
      <c r="KB512" s="1"/>
    </row>
    <row r="513" spans="1:288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  <c r="JW513" s="1"/>
      <c r="JX513" s="1"/>
      <c r="JY513" s="1"/>
      <c r="JZ513" s="1"/>
      <c r="KA513" s="1"/>
      <c r="KB513" s="1"/>
    </row>
    <row r="514" spans="1:288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  <c r="JW514" s="1"/>
      <c r="JX514" s="1"/>
      <c r="JY514" s="1"/>
      <c r="JZ514" s="1"/>
      <c r="KA514" s="1"/>
      <c r="KB514" s="1"/>
    </row>
    <row r="515" spans="1:288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  <c r="JW515" s="1"/>
      <c r="JX515" s="1"/>
      <c r="JY515" s="1"/>
      <c r="JZ515" s="1"/>
      <c r="KA515" s="1"/>
      <c r="KB515" s="1"/>
    </row>
    <row r="516" spans="1:288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  <c r="JW516" s="1"/>
      <c r="JX516" s="1"/>
      <c r="JY516" s="1"/>
      <c r="JZ516" s="1"/>
      <c r="KA516" s="1"/>
      <c r="KB516" s="1"/>
    </row>
    <row r="517" spans="1:288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  <c r="JW517" s="1"/>
      <c r="JX517" s="1"/>
      <c r="JY517" s="1"/>
      <c r="JZ517" s="1"/>
      <c r="KA517" s="1"/>
      <c r="KB517" s="1"/>
    </row>
    <row r="518" spans="1:288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  <c r="JW518" s="1"/>
      <c r="JX518" s="1"/>
      <c r="JY518" s="1"/>
      <c r="JZ518" s="1"/>
      <c r="KA518" s="1"/>
      <c r="KB518" s="1"/>
    </row>
    <row r="519" spans="1:288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  <c r="JY519" s="1"/>
      <c r="JZ519" s="1"/>
      <c r="KA519" s="1"/>
      <c r="KB519" s="1"/>
    </row>
    <row r="520" spans="1:288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  <c r="JY520" s="1"/>
      <c r="JZ520" s="1"/>
      <c r="KA520" s="1"/>
      <c r="KB520" s="1"/>
    </row>
    <row r="521" spans="1:288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  <c r="JZ521" s="1"/>
      <c r="KA521" s="1"/>
      <c r="KB521" s="1"/>
    </row>
    <row r="522" spans="1:288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  <c r="JY522" s="1"/>
      <c r="JZ522" s="1"/>
      <c r="KA522" s="1"/>
      <c r="KB522" s="1"/>
    </row>
    <row r="523" spans="1:288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  <c r="JY523" s="1"/>
      <c r="JZ523" s="1"/>
      <c r="KA523" s="1"/>
      <c r="KB523" s="1"/>
    </row>
    <row r="524" spans="1:288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  <c r="JZ524" s="1"/>
      <c r="KA524" s="1"/>
      <c r="KB524" s="1"/>
    </row>
    <row r="525" spans="1:288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  <c r="JY525" s="1"/>
      <c r="JZ525" s="1"/>
      <c r="KA525" s="1"/>
      <c r="KB525" s="1"/>
    </row>
    <row r="526" spans="1:288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  <c r="JY526" s="1"/>
      <c r="JZ526" s="1"/>
      <c r="KA526" s="1"/>
      <c r="KB526" s="1"/>
    </row>
    <row r="527" spans="1:288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  <c r="JX527" s="1"/>
      <c r="JY527" s="1"/>
      <c r="JZ527" s="1"/>
      <c r="KA527" s="1"/>
      <c r="KB527" s="1"/>
    </row>
    <row r="528" spans="1:288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  <c r="JW528" s="1"/>
      <c r="JX528" s="1"/>
      <c r="JY528" s="1"/>
      <c r="JZ528" s="1"/>
      <c r="KA528" s="1"/>
      <c r="KB528" s="1"/>
    </row>
    <row r="529" spans="1:288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  <c r="JW529" s="1"/>
      <c r="JX529" s="1"/>
      <c r="JY529" s="1"/>
      <c r="JZ529" s="1"/>
      <c r="KA529" s="1"/>
      <c r="KB529" s="1"/>
    </row>
    <row r="530" spans="1:288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  <c r="JW530" s="1"/>
      <c r="JX530" s="1"/>
      <c r="JY530" s="1"/>
      <c r="JZ530" s="1"/>
      <c r="KA530" s="1"/>
      <c r="KB530" s="1"/>
    </row>
    <row r="531" spans="1:288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  <c r="JW531" s="1"/>
      <c r="JX531" s="1"/>
      <c r="JY531" s="1"/>
      <c r="JZ531" s="1"/>
      <c r="KA531" s="1"/>
      <c r="KB531" s="1"/>
    </row>
    <row r="532" spans="1:288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  <c r="JW532" s="1"/>
      <c r="JX532" s="1"/>
      <c r="JY532" s="1"/>
      <c r="JZ532" s="1"/>
      <c r="KA532" s="1"/>
      <c r="KB532" s="1"/>
    </row>
    <row r="533" spans="1:288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  <c r="JW533" s="1"/>
      <c r="JX533" s="1"/>
      <c r="JY533" s="1"/>
      <c r="JZ533" s="1"/>
      <c r="KA533" s="1"/>
      <c r="KB533" s="1"/>
    </row>
    <row r="534" spans="1:288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  <c r="JX534" s="1"/>
      <c r="JY534" s="1"/>
      <c r="JZ534" s="1"/>
      <c r="KA534" s="1"/>
      <c r="KB534" s="1"/>
    </row>
    <row r="535" spans="1:288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  <c r="JW535" s="1"/>
      <c r="JX535" s="1"/>
      <c r="JY535" s="1"/>
      <c r="JZ535" s="1"/>
      <c r="KA535" s="1"/>
      <c r="KB535" s="1"/>
    </row>
    <row r="536" spans="1:288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  <c r="JW536" s="1"/>
      <c r="JX536" s="1"/>
      <c r="JY536" s="1"/>
      <c r="JZ536" s="1"/>
      <c r="KA536" s="1"/>
      <c r="KB536" s="1"/>
    </row>
    <row r="537" spans="1:288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  <c r="JY537" s="1"/>
      <c r="JZ537" s="1"/>
      <c r="KA537" s="1"/>
      <c r="KB537" s="1"/>
    </row>
    <row r="538" spans="1:288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  <c r="JW538" s="1"/>
      <c r="JX538" s="1"/>
      <c r="JY538" s="1"/>
      <c r="JZ538" s="1"/>
      <c r="KA538" s="1"/>
      <c r="KB538" s="1"/>
    </row>
    <row r="539" spans="1:288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  <c r="JX539" s="1"/>
      <c r="JY539" s="1"/>
      <c r="JZ539" s="1"/>
      <c r="KA539" s="1"/>
      <c r="KB539" s="1"/>
    </row>
    <row r="540" spans="1:288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  <c r="JW540" s="1"/>
      <c r="JX540" s="1"/>
      <c r="JY540" s="1"/>
      <c r="JZ540" s="1"/>
      <c r="KA540" s="1"/>
      <c r="KB540" s="1"/>
    </row>
    <row r="541" spans="1:288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  <c r="JW541" s="1"/>
      <c r="JX541" s="1"/>
      <c r="JY541" s="1"/>
      <c r="JZ541" s="1"/>
      <c r="KA541" s="1"/>
      <c r="KB541" s="1"/>
    </row>
    <row r="542" spans="1:288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  <c r="JW542" s="1"/>
      <c r="JX542" s="1"/>
      <c r="JY542" s="1"/>
      <c r="JZ542" s="1"/>
      <c r="KA542" s="1"/>
      <c r="KB542" s="1"/>
    </row>
    <row r="543" spans="1:288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  <c r="JW543" s="1"/>
      <c r="JX543" s="1"/>
      <c r="JY543" s="1"/>
      <c r="JZ543" s="1"/>
      <c r="KA543" s="1"/>
      <c r="KB543" s="1"/>
    </row>
    <row r="544" spans="1:288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  <c r="JW544" s="1"/>
      <c r="JX544" s="1"/>
      <c r="JY544" s="1"/>
      <c r="JZ544" s="1"/>
      <c r="KA544" s="1"/>
      <c r="KB544" s="1"/>
    </row>
    <row r="545" spans="1:288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  <c r="JX545" s="1"/>
      <c r="JY545" s="1"/>
      <c r="JZ545" s="1"/>
      <c r="KA545" s="1"/>
      <c r="KB545" s="1"/>
    </row>
    <row r="546" spans="1:288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  <c r="JW546" s="1"/>
      <c r="JX546" s="1"/>
      <c r="JY546" s="1"/>
      <c r="JZ546" s="1"/>
      <c r="KA546" s="1"/>
      <c r="KB546" s="1"/>
    </row>
    <row r="547" spans="1:288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  <c r="JX547" s="1"/>
      <c r="JY547" s="1"/>
      <c r="JZ547" s="1"/>
      <c r="KA547" s="1"/>
      <c r="KB547" s="1"/>
    </row>
    <row r="548" spans="1:288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  <c r="JW548" s="1"/>
      <c r="JX548" s="1"/>
      <c r="JY548" s="1"/>
      <c r="JZ548" s="1"/>
      <c r="KA548" s="1"/>
      <c r="KB548" s="1"/>
    </row>
    <row r="549" spans="1:288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  <c r="JW549" s="1"/>
      <c r="JX549" s="1"/>
      <c r="JY549" s="1"/>
      <c r="JZ549" s="1"/>
      <c r="KA549" s="1"/>
      <c r="KB549" s="1"/>
    </row>
    <row r="550" spans="1:288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  <c r="JW550" s="1"/>
      <c r="JX550" s="1"/>
      <c r="JY550" s="1"/>
      <c r="JZ550" s="1"/>
      <c r="KA550" s="1"/>
      <c r="KB550" s="1"/>
    </row>
    <row r="551" spans="1:288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  <c r="JW551" s="1"/>
      <c r="JX551" s="1"/>
      <c r="JY551" s="1"/>
      <c r="JZ551" s="1"/>
      <c r="KA551" s="1"/>
      <c r="KB551" s="1"/>
    </row>
    <row r="552" spans="1:288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  <c r="JW552" s="1"/>
      <c r="JX552" s="1"/>
      <c r="JY552" s="1"/>
      <c r="JZ552" s="1"/>
      <c r="KA552" s="1"/>
      <c r="KB552" s="1"/>
    </row>
    <row r="553" spans="1:288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  <c r="JW553" s="1"/>
      <c r="JX553" s="1"/>
      <c r="JY553" s="1"/>
      <c r="JZ553" s="1"/>
      <c r="KA553" s="1"/>
      <c r="KB553" s="1"/>
    </row>
    <row r="554" spans="1:288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  <c r="JW554" s="1"/>
      <c r="JX554" s="1"/>
      <c r="JY554" s="1"/>
      <c r="JZ554" s="1"/>
      <c r="KA554" s="1"/>
      <c r="KB554" s="1"/>
    </row>
    <row r="555" spans="1:288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  <c r="JW555" s="1"/>
      <c r="JX555" s="1"/>
      <c r="JY555" s="1"/>
      <c r="JZ555" s="1"/>
      <c r="KA555" s="1"/>
      <c r="KB555" s="1"/>
    </row>
    <row r="556" spans="1:288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  <c r="JW556" s="1"/>
      <c r="JX556" s="1"/>
      <c r="JY556" s="1"/>
      <c r="JZ556" s="1"/>
      <c r="KA556" s="1"/>
      <c r="KB556" s="1"/>
    </row>
    <row r="557" spans="1:288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  <c r="JW557" s="1"/>
      <c r="JX557" s="1"/>
      <c r="JY557" s="1"/>
      <c r="JZ557" s="1"/>
      <c r="KA557" s="1"/>
      <c r="KB557" s="1"/>
    </row>
    <row r="558" spans="1:288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  <c r="JW558" s="1"/>
      <c r="JX558" s="1"/>
      <c r="JY558" s="1"/>
      <c r="JZ558" s="1"/>
      <c r="KA558" s="1"/>
      <c r="KB558" s="1"/>
    </row>
    <row r="559" spans="1:288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  <c r="JY559" s="1"/>
      <c r="JZ559" s="1"/>
      <c r="KA559" s="1"/>
      <c r="KB559" s="1"/>
    </row>
    <row r="560" spans="1:288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  <c r="JW560" s="1"/>
      <c r="JX560" s="1"/>
      <c r="JY560" s="1"/>
      <c r="JZ560" s="1"/>
      <c r="KA560" s="1"/>
      <c r="KB560" s="1"/>
    </row>
    <row r="561" spans="1:288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  <c r="JW561" s="1"/>
      <c r="JX561" s="1"/>
      <c r="JY561" s="1"/>
      <c r="JZ561" s="1"/>
      <c r="KA561" s="1"/>
      <c r="KB561" s="1"/>
    </row>
    <row r="562" spans="1:288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  <c r="JW562" s="1"/>
      <c r="JX562" s="1"/>
      <c r="JY562" s="1"/>
      <c r="JZ562" s="1"/>
      <c r="KA562" s="1"/>
      <c r="KB562" s="1"/>
    </row>
    <row r="563" spans="1:288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  <c r="JW563" s="1"/>
      <c r="JX563" s="1"/>
      <c r="JY563" s="1"/>
      <c r="JZ563" s="1"/>
      <c r="KA563" s="1"/>
      <c r="KB563" s="1"/>
    </row>
    <row r="564" spans="1:288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  <c r="JW564" s="1"/>
      <c r="JX564" s="1"/>
      <c r="JY564" s="1"/>
      <c r="JZ564" s="1"/>
      <c r="KA564" s="1"/>
      <c r="KB564" s="1"/>
    </row>
    <row r="565" spans="1:288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  <c r="JW565" s="1"/>
      <c r="JX565" s="1"/>
      <c r="JY565" s="1"/>
      <c r="JZ565" s="1"/>
      <c r="KA565" s="1"/>
      <c r="KB565" s="1"/>
    </row>
    <row r="566" spans="1:288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  <c r="JW566" s="1"/>
      <c r="JX566" s="1"/>
      <c r="JY566" s="1"/>
      <c r="JZ566" s="1"/>
      <c r="KA566" s="1"/>
      <c r="KB566" s="1"/>
    </row>
    <row r="567" spans="1:288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  <c r="JW567" s="1"/>
      <c r="JX567" s="1"/>
      <c r="JY567" s="1"/>
      <c r="JZ567" s="1"/>
      <c r="KA567" s="1"/>
      <c r="KB567" s="1"/>
    </row>
    <row r="568" spans="1:288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  <c r="JW568" s="1"/>
      <c r="JX568" s="1"/>
      <c r="JY568" s="1"/>
      <c r="JZ568" s="1"/>
      <c r="KA568" s="1"/>
      <c r="KB568" s="1"/>
    </row>
    <row r="569" spans="1:288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  <c r="JW569" s="1"/>
      <c r="JX569" s="1"/>
      <c r="JY569" s="1"/>
      <c r="JZ569" s="1"/>
      <c r="KA569" s="1"/>
      <c r="KB569" s="1"/>
    </row>
    <row r="570" spans="1:288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  <c r="JW570" s="1"/>
      <c r="JX570" s="1"/>
      <c r="JY570" s="1"/>
      <c r="JZ570" s="1"/>
      <c r="KA570" s="1"/>
      <c r="KB570" s="1"/>
    </row>
    <row r="571" spans="1:288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  <c r="JW571" s="1"/>
      <c r="JX571" s="1"/>
      <c r="JY571" s="1"/>
      <c r="JZ571" s="1"/>
      <c r="KA571" s="1"/>
      <c r="KB571" s="1"/>
    </row>
    <row r="572" spans="1:288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  <c r="JW572" s="1"/>
      <c r="JX572" s="1"/>
      <c r="JY572" s="1"/>
      <c r="JZ572" s="1"/>
      <c r="KA572" s="1"/>
      <c r="KB572" s="1"/>
    </row>
    <row r="573" spans="1:288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  <c r="JW573" s="1"/>
      <c r="JX573" s="1"/>
      <c r="JY573" s="1"/>
      <c r="JZ573" s="1"/>
      <c r="KA573" s="1"/>
      <c r="KB573" s="1"/>
    </row>
    <row r="574" spans="1:288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  <c r="JW574" s="1"/>
      <c r="JX574" s="1"/>
      <c r="JY574" s="1"/>
      <c r="JZ574" s="1"/>
      <c r="KA574" s="1"/>
      <c r="KB574" s="1"/>
    </row>
    <row r="575" spans="1:288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  <c r="JW575" s="1"/>
      <c r="JX575" s="1"/>
      <c r="JY575" s="1"/>
      <c r="JZ575" s="1"/>
      <c r="KA575" s="1"/>
      <c r="KB575" s="1"/>
    </row>
    <row r="576" spans="1:288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  <c r="JW576" s="1"/>
      <c r="JX576" s="1"/>
      <c r="JY576" s="1"/>
      <c r="JZ576" s="1"/>
      <c r="KA576" s="1"/>
      <c r="KB576" s="1"/>
    </row>
    <row r="577" spans="1:288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  <c r="JW577" s="1"/>
      <c r="JX577" s="1"/>
      <c r="JY577" s="1"/>
      <c r="JZ577" s="1"/>
      <c r="KA577" s="1"/>
      <c r="KB577" s="1"/>
    </row>
    <row r="578" spans="1:288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  <c r="JW578" s="1"/>
      <c r="JX578" s="1"/>
      <c r="JY578" s="1"/>
      <c r="JZ578" s="1"/>
      <c r="KA578" s="1"/>
      <c r="KB578" s="1"/>
    </row>
    <row r="579" spans="1:288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  <c r="JW579" s="1"/>
      <c r="JX579" s="1"/>
      <c r="JY579" s="1"/>
      <c r="JZ579" s="1"/>
      <c r="KA579" s="1"/>
      <c r="KB579" s="1"/>
    </row>
    <row r="580" spans="1:288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  <c r="JW580" s="1"/>
      <c r="JX580" s="1"/>
      <c r="JY580" s="1"/>
      <c r="JZ580" s="1"/>
      <c r="KA580" s="1"/>
      <c r="KB580" s="1"/>
    </row>
    <row r="581" spans="1:288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  <c r="JW581" s="1"/>
      <c r="JX581" s="1"/>
      <c r="JY581" s="1"/>
      <c r="JZ581" s="1"/>
      <c r="KA581" s="1"/>
      <c r="KB581" s="1"/>
    </row>
    <row r="582" spans="1:288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  <c r="JW582" s="1"/>
      <c r="JX582" s="1"/>
      <c r="JY582" s="1"/>
      <c r="JZ582" s="1"/>
      <c r="KA582" s="1"/>
      <c r="KB582" s="1"/>
    </row>
    <row r="583" spans="1:288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  <c r="JW583" s="1"/>
      <c r="JX583" s="1"/>
      <c r="JY583" s="1"/>
      <c r="JZ583" s="1"/>
      <c r="KA583" s="1"/>
      <c r="KB583" s="1"/>
    </row>
    <row r="584" spans="1:288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  <c r="JW584" s="1"/>
      <c r="JX584" s="1"/>
      <c r="JY584" s="1"/>
      <c r="JZ584" s="1"/>
      <c r="KA584" s="1"/>
      <c r="KB584" s="1"/>
    </row>
    <row r="585" spans="1:288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  <c r="JW585" s="1"/>
      <c r="JX585" s="1"/>
      <c r="JY585" s="1"/>
      <c r="JZ585" s="1"/>
      <c r="KA585" s="1"/>
      <c r="KB585" s="1"/>
    </row>
    <row r="586" spans="1:288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  <c r="JW586" s="1"/>
      <c r="JX586" s="1"/>
      <c r="JY586" s="1"/>
      <c r="JZ586" s="1"/>
      <c r="KA586" s="1"/>
      <c r="KB586" s="1"/>
    </row>
    <row r="587" spans="1:288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  <c r="JW587" s="1"/>
      <c r="JX587" s="1"/>
      <c r="JY587" s="1"/>
      <c r="JZ587" s="1"/>
      <c r="KA587" s="1"/>
      <c r="KB587" s="1"/>
    </row>
    <row r="588" spans="1:288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  <c r="JW588" s="1"/>
      <c r="JX588" s="1"/>
      <c r="JY588" s="1"/>
      <c r="JZ588" s="1"/>
      <c r="KA588" s="1"/>
      <c r="KB588" s="1"/>
    </row>
    <row r="589" spans="1:288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  <c r="JW589" s="1"/>
      <c r="JX589" s="1"/>
      <c r="JY589" s="1"/>
      <c r="JZ589" s="1"/>
      <c r="KA589" s="1"/>
      <c r="KB589" s="1"/>
    </row>
    <row r="590" spans="1:288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  <c r="JW590" s="1"/>
      <c r="JX590" s="1"/>
      <c r="JY590" s="1"/>
      <c r="JZ590" s="1"/>
      <c r="KA590" s="1"/>
      <c r="KB590" s="1"/>
    </row>
    <row r="591" spans="1:288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  <c r="JW591" s="1"/>
      <c r="JX591" s="1"/>
      <c r="JY591" s="1"/>
      <c r="JZ591" s="1"/>
      <c r="KA591" s="1"/>
      <c r="KB591" s="1"/>
    </row>
    <row r="592" spans="1:288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  <c r="JW592" s="1"/>
      <c r="JX592" s="1"/>
      <c r="JY592" s="1"/>
      <c r="JZ592" s="1"/>
      <c r="KA592" s="1"/>
      <c r="KB592" s="1"/>
    </row>
    <row r="593" spans="1:288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  <c r="JW593" s="1"/>
      <c r="JX593" s="1"/>
      <c r="JY593" s="1"/>
      <c r="JZ593" s="1"/>
      <c r="KA593" s="1"/>
      <c r="KB593" s="1"/>
    </row>
    <row r="594" spans="1:288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  <c r="JW594" s="1"/>
      <c r="JX594" s="1"/>
      <c r="JY594" s="1"/>
      <c r="JZ594" s="1"/>
      <c r="KA594" s="1"/>
      <c r="KB594" s="1"/>
    </row>
    <row r="595" spans="1:288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  <c r="JW595" s="1"/>
      <c r="JX595" s="1"/>
      <c r="JY595" s="1"/>
      <c r="JZ595" s="1"/>
      <c r="KA595" s="1"/>
      <c r="KB595" s="1"/>
    </row>
    <row r="596" spans="1:288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  <c r="JW596" s="1"/>
      <c r="JX596" s="1"/>
      <c r="JY596" s="1"/>
      <c r="JZ596" s="1"/>
      <c r="KA596" s="1"/>
      <c r="KB596" s="1"/>
    </row>
    <row r="597" spans="1:288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  <c r="JW597" s="1"/>
      <c r="JX597" s="1"/>
      <c r="JY597" s="1"/>
      <c r="JZ597" s="1"/>
      <c r="KA597" s="1"/>
      <c r="KB597" s="1"/>
    </row>
    <row r="598" spans="1:288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  <c r="JW598" s="1"/>
      <c r="JX598" s="1"/>
      <c r="JY598" s="1"/>
      <c r="JZ598" s="1"/>
      <c r="KA598" s="1"/>
      <c r="KB598" s="1"/>
    </row>
    <row r="599" spans="1:288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  <c r="JW599" s="1"/>
      <c r="JX599" s="1"/>
      <c r="JY599" s="1"/>
      <c r="JZ599" s="1"/>
      <c r="KA599" s="1"/>
      <c r="KB599" s="1"/>
    </row>
    <row r="600" spans="1:288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  <c r="JW600" s="1"/>
      <c r="JX600" s="1"/>
      <c r="JY600" s="1"/>
      <c r="JZ600" s="1"/>
      <c r="KA600" s="1"/>
      <c r="KB600" s="1"/>
    </row>
    <row r="601" spans="1:288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  <c r="JW601" s="1"/>
      <c r="JX601" s="1"/>
      <c r="JY601" s="1"/>
      <c r="JZ601" s="1"/>
      <c r="KA601" s="1"/>
      <c r="KB601" s="1"/>
    </row>
    <row r="602" spans="1:288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  <c r="JW602" s="1"/>
      <c r="JX602" s="1"/>
      <c r="JY602" s="1"/>
      <c r="JZ602" s="1"/>
      <c r="KA602" s="1"/>
      <c r="KB602" s="1"/>
    </row>
    <row r="603" spans="1:288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  <c r="JX603" s="1"/>
      <c r="JY603" s="1"/>
      <c r="JZ603" s="1"/>
      <c r="KA603" s="1"/>
      <c r="KB603" s="1"/>
    </row>
    <row r="604" spans="1:288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  <c r="JW604" s="1"/>
      <c r="JX604" s="1"/>
      <c r="JY604" s="1"/>
      <c r="JZ604" s="1"/>
      <c r="KA604" s="1"/>
      <c r="KB604" s="1"/>
    </row>
    <row r="605" spans="1:288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  <c r="JX605" s="1"/>
      <c r="JY605" s="1"/>
      <c r="JZ605" s="1"/>
      <c r="KA605" s="1"/>
      <c r="KB605" s="1"/>
    </row>
    <row r="606" spans="1:288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  <c r="JW606" s="1"/>
      <c r="JX606" s="1"/>
      <c r="JY606" s="1"/>
      <c r="JZ606" s="1"/>
      <c r="KA606" s="1"/>
      <c r="KB606" s="1"/>
    </row>
    <row r="607" spans="1:288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  <c r="JW607" s="1"/>
      <c r="JX607" s="1"/>
      <c r="JY607" s="1"/>
      <c r="JZ607" s="1"/>
      <c r="KA607" s="1"/>
      <c r="KB607" s="1"/>
    </row>
    <row r="608" spans="1:288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  <c r="JW608" s="1"/>
      <c r="JX608" s="1"/>
      <c r="JY608" s="1"/>
      <c r="JZ608" s="1"/>
      <c r="KA608" s="1"/>
      <c r="KB608" s="1"/>
    </row>
    <row r="609" spans="1:288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  <c r="JX609" s="1"/>
      <c r="JY609" s="1"/>
      <c r="JZ609" s="1"/>
      <c r="KA609" s="1"/>
      <c r="KB609" s="1"/>
    </row>
    <row r="610" spans="1:288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  <c r="JW610" s="1"/>
      <c r="JX610" s="1"/>
      <c r="JY610" s="1"/>
      <c r="JZ610" s="1"/>
      <c r="KA610" s="1"/>
      <c r="KB610" s="1"/>
    </row>
    <row r="611" spans="1:288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  <c r="JX611" s="1"/>
      <c r="JY611" s="1"/>
      <c r="JZ611" s="1"/>
      <c r="KA611" s="1"/>
      <c r="KB611" s="1"/>
    </row>
    <row r="612" spans="1:288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  <c r="JW612" s="1"/>
      <c r="JX612" s="1"/>
      <c r="JY612" s="1"/>
      <c r="JZ612" s="1"/>
      <c r="KA612" s="1"/>
      <c r="KB612" s="1"/>
    </row>
    <row r="613" spans="1:288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  <c r="JW613" s="1"/>
      <c r="JX613" s="1"/>
      <c r="JY613" s="1"/>
      <c r="JZ613" s="1"/>
      <c r="KA613" s="1"/>
      <c r="KB613" s="1"/>
    </row>
    <row r="614" spans="1:288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  <c r="JW614" s="1"/>
      <c r="JX614" s="1"/>
      <c r="JY614" s="1"/>
      <c r="JZ614" s="1"/>
      <c r="KA614" s="1"/>
      <c r="KB614" s="1"/>
    </row>
    <row r="615" spans="1:288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  <c r="JW615" s="1"/>
      <c r="JX615" s="1"/>
      <c r="JY615" s="1"/>
      <c r="JZ615" s="1"/>
      <c r="KA615" s="1"/>
      <c r="KB615" s="1"/>
    </row>
    <row r="616" spans="1:288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  <c r="JW616" s="1"/>
      <c r="JX616" s="1"/>
      <c r="JY616" s="1"/>
      <c r="JZ616" s="1"/>
      <c r="KA616" s="1"/>
      <c r="KB616" s="1"/>
    </row>
    <row r="617" spans="1:288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  <c r="JW617" s="1"/>
      <c r="JX617" s="1"/>
      <c r="JY617" s="1"/>
      <c r="JZ617" s="1"/>
      <c r="KA617" s="1"/>
      <c r="KB617" s="1"/>
    </row>
    <row r="618" spans="1:288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  <c r="JX618" s="1"/>
      <c r="JY618" s="1"/>
      <c r="JZ618" s="1"/>
      <c r="KA618" s="1"/>
      <c r="KB618" s="1"/>
    </row>
    <row r="619" spans="1:288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  <c r="JY619" s="1"/>
      <c r="JZ619" s="1"/>
      <c r="KA619" s="1"/>
      <c r="KB619" s="1"/>
    </row>
    <row r="620" spans="1:288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  <c r="JW620" s="1"/>
      <c r="JX620" s="1"/>
      <c r="JY620" s="1"/>
      <c r="JZ620" s="1"/>
      <c r="KA620" s="1"/>
      <c r="KB620" s="1"/>
    </row>
    <row r="621" spans="1:288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  <c r="JW621" s="1"/>
      <c r="JX621" s="1"/>
      <c r="JY621" s="1"/>
      <c r="JZ621" s="1"/>
      <c r="KA621" s="1"/>
      <c r="KB621" s="1"/>
    </row>
    <row r="622" spans="1:288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  <c r="JW622" s="1"/>
      <c r="JX622" s="1"/>
      <c r="JY622" s="1"/>
      <c r="JZ622" s="1"/>
      <c r="KA622" s="1"/>
      <c r="KB622" s="1"/>
    </row>
    <row r="623" spans="1:288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  <c r="JW623" s="1"/>
      <c r="JX623" s="1"/>
      <c r="JY623" s="1"/>
      <c r="JZ623" s="1"/>
      <c r="KA623" s="1"/>
      <c r="KB623" s="1"/>
    </row>
    <row r="624" spans="1:288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  <c r="JW624" s="1"/>
      <c r="JX624" s="1"/>
      <c r="JY624" s="1"/>
      <c r="JZ624" s="1"/>
      <c r="KA624" s="1"/>
      <c r="KB624" s="1"/>
    </row>
    <row r="625" spans="1:288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  <c r="JW625" s="1"/>
      <c r="JX625" s="1"/>
      <c r="JY625" s="1"/>
      <c r="JZ625" s="1"/>
      <c r="KA625" s="1"/>
      <c r="KB625" s="1"/>
    </row>
    <row r="626" spans="1:288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  <c r="JW626" s="1"/>
      <c r="JX626" s="1"/>
      <c r="JY626" s="1"/>
      <c r="JZ626" s="1"/>
      <c r="KA626" s="1"/>
      <c r="KB626" s="1"/>
    </row>
    <row r="627" spans="1:288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  <c r="JW627" s="1"/>
      <c r="JX627" s="1"/>
      <c r="JY627" s="1"/>
      <c r="JZ627" s="1"/>
      <c r="KA627" s="1"/>
      <c r="KB627" s="1"/>
    </row>
    <row r="628" spans="1:288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  <c r="JW628" s="1"/>
      <c r="JX628" s="1"/>
      <c r="JY628" s="1"/>
      <c r="JZ628" s="1"/>
      <c r="KA628" s="1"/>
      <c r="KB628" s="1"/>
    </row>
    <row r="629" spans="1:288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  <c r="JW629" s="1"/>
      <c r="JX629" s="1"/>
      <c r="JY629" s="1"/>
      <c r="JZ629" s="1"/>
      <c r="KA629" s="1"/>
      <c r="KB629" s="1"/>
    </row>
    <row r="630" spans="1:288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  <c r="JX630" s="1"/>
      <c r="JY630" s="1"/>
      <c r="JZ630" s="1"/>
      <c r="KA630" s="1"/>
      <c r="KB630" s="1"/>
    </row>
    <row r="631" spans="1:288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  <c r="JX631" s="1"/>
      <c r="JY631" s="1"/>
      <c r="JZ631" s="1"/>
      <c r="KA631" s="1"/>
      <c r="KB631" s="1"/>
    </row>
    <row r="632" spans="1:288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  <c r="JW632" s="1"/>
      <c r="JX632" s="1"/>
      <c r="JY632" s="1"/>
      <c r="JZ632" s="1"/>
      <c r="KA632" s="1"/>
      <c r="KB632" s="1"/>
    </row>
    <row r="633" spans="1:288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  <c r="JW633" s="1"/>
      <c r="JX633" s="1"/>
      <c r="JY633" s="1"/>
      <c r="JZ633" s="1"/>
      <c r="KA633" s="1"/>
      <c r="KB633" s="1"/>
    </row>
    <row r="634" spans="1:288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  <c r="JW634" s="1"/>
      <c r="JX634" s="1"/>
      <c r="JY634" s="1"/>
      <c r="JZ634" s="1"/>
      <c r="KA634" s="1"/>
      <c r="KB634" s="1"/>
    </row>
    <row r="635" spans="1:288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  <c r="JW635" s="1"/>
      <c r="JX635" s="1"/>
      <c r="JY635" s="1"/>
      <c r="JZ635" s="1"/>
      <c r="KA635" s="1"/>
      <c r="KB635" s="1"/>
    </row>
    <row r="636" spans="1:288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  <c r="JW636" s="1"/>
      <c r="JX636" s="1"/>
      <c r="JY636" s="1"/>
      <c r="JZ636" s="1"/>
      <c r="KA636" s="1"/>
      <c r="KB636" s="1"/>
    </row>
    <row r="637" spans="1:288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  <c r="JW637" s="1"/>
      <c r="JX637" s="1"/>
      <c r="JY637" s="1"/>
      <c r="JZ637" s="1"/>
      <c r="KA637" s="1"/>
      <c r="KB637" s="1"/>
    </row>
    <row r="638" spans="1:288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  <c r="JW638" s="1"/>
      <c r="JX638" s="1"/>
      <c r="JY638" s="1"/>
      <c r="JZ638" s="1"/>
      <c r="KA638" s="1"/>
      <c r="KB638" s="1"/>
    </row>
    <row r="639" spans="1:288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  <c r="JW639" s="1"/>
      <c r="JX639" s="1"/>
      <c r="JY639" s="1"/>
      <c r="JZ639" s="1"/>
      <c r="KA639" s="1"/>
      <c r="KB639" s="1"/>
    </row>
    <row r="640" spans="1:288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  <c r="JW640" s="1"/>
      <c r="JX640" s="1"/>
      <c r="JY640" s="1"/>
      <c r="JZ640" s="1"/>
      <c r="KA640" s="1"/>
      <c r="KB640" s="1"/>
    </row>
    <row r="641" spans="1:288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  <c r="JW641" s="1"/>
      <c r="JX641" s="1"/>
      <c r="JY641" s="1"/>
      <c r="JZ641" s="1"/>
      <c r="KA641" s="1"/>
      <c r="KB641" s="1"/>
    </row>
    <row r="642" spans="1:288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  <c r="JW642" s="1"/>
      <c r="JX642" s="1"/>
      <c r="JY642" s="1"/>
      <c r="JZ642" s="1"/>
      <c r="KA642" s="1"/>
      <c r="KB642" s="1"/>
    </row>
    <row r="643" spans="1:288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  <c r="JW643" s="1"/>
      <c r="JX643" s="1"/>
      <c r="JY643" s="1"/>
      <c r="JZ643" s="1"/>
      <c r="KA643" s="1"/>
      <c r="KB643" s="1"/>
    </row>
    <row r="644" spans="1:288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  <c r="JW644" s="1"/>
      <c r="JX644" s="1"/>
      <c r="JY644" s="1"/>
      <c r="JZ644" s="1"/>
      <c r="KA644" s="1"/>
      <c r="KB644" s="1"/>
    </row>
    <row r="645" spans="1:288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  <c r="JW645" s="1"/>
      <c r="JX645" s="1"/>
      <c r="JY645" s="1"/>
      <c r="JZ645" s="1"/>
      <c r="KA645" s="1"/>
      <c r="KB645" s="1"/>
    </row>
    <row r="646" spans="1:288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  <c r="JX646" s="1"/>
      <c r="JY646" s="1"/>
      <c r="JZ646" s="1"/>
      <c r="KA646" s="1"/>
      <c r="KB646" s="1"/>
    </row>
    <row r="647" spans="1:288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  <c r="JX647" s="1"/>
      <c r="JY647" s="1"/>
      <c r="JZ647" s="1"/>
      <c r="KA647" s="1"/>
      <c r="KB647" s="1"/>
    </row>
    <row r="648" spans="1:288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  <c r="JX648" s="1"/>
      <c r="JY648" s="1"/>
      <c r="JZ648" s="1"/>
      <c r="KA648" s="1"/>
      <c r="KB648" s="1"/>
    </row>
    <row r="649" spans="1:288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  <c r="JX649" s="1"/>
      <c r="JY649" s="1"/>
      <c r="JZ649" s="1"/>
      <c r="KA649" s="1"/>
      <c r="KB649" s="1"/>
    </row>
    <row r="650" spans="1:288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  <c r="JX650" s="1"/>
      <c r="JY650" s="1"/>
      <c r="JZ650" s="1"/>
      <c r="KA650" s="1"/>
      <c r="KB650" s="1"/>
    </row>
    <row r="651" spans="1:288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  <c r="JX651" s="1"/>
      <c r="JY651" s="1"/>
      <c r="JZ651" s="1"/>
      <c r="KA651" s="1"/>
      <c r="KB651" s="1"/>
    </row>
    <row r="652" spans="1:288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  <c r="JX652" s="1"/>
      <c r="JY652" s="1"/>
      <c r="JZ652" s="1"/>
      <c r="KA652" s="1"/>
      <c r="KB652" s="1"/>
    </row>
    <row r="653" spans="1:288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  <c r="JX653" s="1"/>
      <c r="JY653" s="1"/>
      <c r="JZ653" s="1"/>
      <c r="KA653" s="1"/>
      <c r="KB653" s="1"/>
    </row>
    <row r="654" spans="1:288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  <c r="JX654" s="1"/>
      <c r="JY654" s="1"/>
      <c r="JZ654" s="1"/>
      <c r="KA654" s="1"/>
      <c r="KB654" s="1"/>
    </row>
    <row r="655" spans="1:288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  <c r="JX655" s="1"/>
      <c r="JY655" s="1"/>
      <c r="JZ655" s="1"/>
      <c r="KA655" s="1"/>
      <c r="KB655" s="1"/>
    </row>
    <row r="656" spans="1:288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  <c r="JX656" s="1"/>
      <c r="JY656" s="1"/>
      <c r="JZ656" s="1"/>
      <c r="KA656" s="1"/>
      <c r="KB656" s="1"/>
    </row>
    <row r="657" spans="1:288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  <c r="JX657" s="1"/>
      <c r="JY657" s="1"/>
      <c r="JZ657" s="1"/>
      <c r="KA657" s="1"/>
      <c r="KB657" s="1"/>
    </row>
    <row r="658" spans="1:288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  <c r="JX658" s="1"/>
      <c r="JY658" s="1"/>
      <c r="JZ658" s="1"/>
      <c r="KA658" s="1"/>
      <c r="KB658" s="1"/>
    </row>
    <row r="659" spans="1:288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  <c r="JX659" s="1"/>
      <c r="JY659" s="1"/>
      <c r="JZ659" s="1"/>
      <c r="KA659" s="1"/>
      <c r="KB659" s="1"/>
    </row>
    <row r="660" spans="1:288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  <c r="JX660" s="1"/>
      <c r="JY660" s="1"/>
      <c r="JZ660" s="1"/>
      <c r="KA660" s="1"/>
      <c r="KB660" s="1"/>
    </row>
    <row r="661" spans="1:288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  <c r="JX661" s="1"/>
      <c r="JY661" s="1"/>
      <c r="JZ661" s="1"/>
      <c r="KA661" s="1"/>
      <c r="KB661" s="1"/>
    </row>
    <row r="662" spans="1:288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  <c r="JX662" s="1"/>
      <c r="JY662" s="1"/>
      <c r="JZ662" s="1"/>
      <c r="KA662" s="1"/>
      <c r="KB662" s="1"/>
    </row>
    <row r="663" spans="1:288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  <c r="JX663" s="1"/>
      <c r="JY663" s="1"/>
      <c r="JZ663" s="1"/>
      <c r="KA663" s="1"/>
      <c r="KB663" s="1"/>
    </row>
    <row r="664" spans="1:288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  <c r="JX664" s="1"/>
      <c r="JY664" s="1"/>
      <c r="JZ664" s="1"/>
      <c r="KA664" s="1"/>
      <c r="KB664" s="1"/>
    </row>
    <row r="665" spans="1:288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  <c r="JW665" s="1"/>
      <c r="JX665" s="1"/>
      <c r="JY665" s="1"/>
      <c r="JZ665" s="1"/>
      <c r="KA665" s="1"/>
      <c r="KB665" s="1"/>
    </row>
    <row r="666" spans="1:288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  <c r="JW666" s="1"/>
      <c r="JX666" s="1"/>
      <c r="JY666" s="1"/>
      <c r="JZ666" s="1"/>
      <c r="KA666" s="1"/>
      <c r="KB666" s="1"/>
    </row>
    <row r="667" spans="1:288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  <c r="JW667" s="1"/>
      <c r="JX667" s="1"/>
      <c r="JY667" s="1"/>
      <c r="JZ667" s="1"/>
      <c r="KA667" s="1"/>
      <c r="KB667" s="1"/>
    </row>
    <row r="668" spans="1:288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  <c r="JW668" s="1"/>
      <c r="JX668" s="1"/>
      <c r="JY668" s="1"/>
      <c r="JZ668" s="1"/>
      <c r="KA668" s="1"/>
      <c r="KB668" s="1"/>
    </row>
    <row r="669" spans="1:288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  <c r="JW669" s="1"/>
      <c r="JX669" s="1"/>
      <c r="JY669" s="1"/>
      <c r="JZ669" s="1"/>
      <c r="KA669" s="1"/>
      <c r="KB669" s="1"/>
    </row>
    <row r="670" spans="1:288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  <c r="JW670" s="1"/>
      <c r="JX670" s="1"/>
      <c r="JY670" s="1"/>
      <c r="JZ670" s="1"/>
      <c r="KA670" s="1"/>
      <c r="KB670" s="1"/>
    </row>
    <row r="671" spans="1:288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  <c r="JW671" s="1"/>
      <c r="JX671" s="1"/>
      <c r="JY671" s="1"/>
      <c r="JZ671" s="1"/>
      <c r="KA671" s="1"/>
      <c r="KB671" s="1"/>
    </row>
    <row r="672" spans="1:288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  <c r="JW672" s="1"/>
      <c r="JX672" s="1"/>
      <c r="JY672" s="1"/>
      <c r="JZ672" s="1"/>
      <c r="KA672" s="1"/>
      <c r="KB672" s="1"/>
    </row>
    <row r="673" spans="1:288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  <c r="JW673" s="1"/>
      <c r="JX673" s="1"/>
      <c r="JY673" s="1"/>
      <c r="JZ673" s="1"/>
      <c r="KA673" s="1"/>
      <c r="KB673" s="1"/>
    </row>
    <row r="674" spans="1:288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  <c r="JW674" s="1"/>
      <c r="JX674" s="1"/>
      <c r="JY674" s="1"/>
      <c r="JZ674" s="1"/>
      <c r="KA674" s="1"/>
      <c r="KB674" s="1"/>
    </row>
    <row r="675" spans="1:288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  <c r="JW675" s="1"/>
      <c r="JX675" s="1"/>
      <c r="JY675" s="1"/>
      <c r="JZ675" s="1"/>
      <c r="KA675" s="1"/>
      <c r="KB675" s="1"/>
    </row>
    <row r="676" spans="1:288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  <c r="JX676" s="1"/>
      <c r="JY676" s="1"/>
      <c r="JZ676" s="1"/>
      <c r="KA676" s="1"/>
      <c r="KB676" s="1"/>
    </row>
    <row r="677" spans="1:288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  <c r="JW677" s="1"/>
      <c r="JX677" s="1"/>
      <c r="JY677" s="1"/>
      <c r="JZ677" s="1"/>
      <c r="KA677" s="1"/>
      <c r="KB677" s="1"/>
    </row>
    <row r="678" spans="1:288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  <c r="JW678" s="1"/>
      <c r="JX678" s="1"/>
      <c r="JY678" s="1"/>
      <c r="JZ678" s="1"/>
      <c r="KA678" s="1"/>
      <c r="KB678" s="1"/>
    </row>
    <row r="679" spans="1:288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  <c r="JW679" s="1"/>
      <c r="JX679" s="1"/>
      <c r="JY679" s="1"/>
      <c r="JZ679" s="1"/>
      <c r="KA679" s="1"/>
      <c r="KB679" s="1"/>
    </row>
    <row r="680" spans="1:288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  <c r="JW680" s="1"/>
      <c r="JX680" s="1"/>
      <c r="JY680" s="1"/>
      <c r="JZ680" s="1"/>
      <c r="KA680" s="1"/>
      <c r="KB680" s="1"/>
    </row>
    <row r="681" spans="1:288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  <c r="JW681" s="1"/>
      <c r="JX681" s="1"/>
      <c r="JY681" s="1"/>
      <c r="JZ681" s="1"/>
      <c r="KA681" s="1"/>
      <c r="KB681" s="1"/>
    </row>
    <row r="682" spans="1:288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  <c r="JW682" s="1"/>
      <c r="JX682" s="1"/>
      <c r="JY682" s="1"/>
      <c r="JZ682" s="1"/>
      <c r="KA682" s="1"/>
      <c r="KB682" s="1"/>
    </row>
    <row r="683" spans="1:288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  <c r="JW683" s="1"/>
      <c r="JX683" s="1"/>
      <c r="JY683" s="1"/>
      <c r="JZ683" s="1"/>
      <c r="KA683" s="1"/>
      <c r="KB683" s="1"/>
    </row>
    <row r="684" spans="1:288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  <c r="JW684" s="1"/>
      <c r="JX684" s="1"/>
      <c r="JY684" s="1"/>
      <c r="JZ684" s="1"/>
      <c r="KA684" s="1"/>
      <c r="KB684" s="1"/>
    </row>
    <row r="685" spans="1:288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  <c r="JW685" s="1"/>
      <c r="JX685" s="1"/>
      <c r="JY685" s="1"/>
      <c r="JZ685" s="1"/>
      <c r="KA685" s="1"/>
      <c r="KB685" s="1"/>
    </row>
    <row r="686" spans="1:288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  <c r="JW686" s="1"/>
      <c r="JX686" s="1"/>
      <c r="JY686" s="1"/>
      <c r="JZ686" s="1"/>
      <c r="KA686" s="1"/>
      <c r="KB686" s="1"/>
    </row>
    <row r="687" spans="1:288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  <c r="JX687" s="1"/>
      <c r="JY687" s="1"/>
      <c r="JZ687" s="1"/>
      <c r="KA687" s="1"/>
      <c r="KB687" s="1"/>
    </row>
    <row r="688" spans="1:288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  <c r="JZ688" s="1"/>
      <c r="KA688" s="1"/>
      <c r="KB688" s="1"/>
    </row>
    <row r="689" spans="1:288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  <c r="JY689" s="1"/>
      <c r="JZ689" s="1"/>
      <c r="KA689" s="1"/>
      <c r="KB689" s="1"/>
    </row>
    <row r="690" spans="1:288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  <c r="JX690" s="1"/>
      <c r="JY690" s="1"/>
      <c r="JZ690" s="1"/>
      <c r="KA690" s="1"/>
      <c r="KB690" s="1"/>
    </row>
    <row r="691" spans="1:288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  <c r="JW691" s="1"/>
      <c r="JX691" s="1"/>
      <c r="JY691" s="1"/>
      <c r="JZ691" s="1"/>
      <c r="KA691" s="1"/>
      <c r="KB691" s="1"/>
    </row>
    <row r="692" spans="1:288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  <c r="JW692" s="1"/>
      <c r="JX692" s="1"/>
      <c r="JY692" s="1"/>
      <c r="JZ692" s="1"/>
      <c r="KA692" s="1"/>
      <c r="KB692" s="1"/>
    </row>
    <row r="693" spans="1:288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  <c r="JW693" s="1"/>
      <c r="JX693" s="1"/>
      <c r="JY693" s="1"/>
      <c r="JZ693" s="1"/>
      <c r="KA693" s="1"/>
      <c r="KB693" s="1"/>
    </row>
    <row r="694" spans="1:288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  <c r="JW694" s="1"/>
      <c r="JX694" s="1"/>
      <c r="JY694" s="1"/>
      <c r="JZ694" s="1"/>
      <c r="KA694" s="1"/>
      <c r="KB694" s="1"/>
    </row>
    <row r="695" spans="1:288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  <c r="JW695" s="1"/>
      <c r="JX695" s="1"/>
      <c r="JY695" s="1"/>
      <c r="JZ695" s="1"/>
      <c r="KA695" s="1"/>
      <c r="KB695" s="1"/>
    </row>
    <row r="696" spans="1:288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  <c r="JW696" s="1"/>
      <c r="JX696" s="1"/>
      <c r="JY696" s="1"/>
      <c r="JZ696" s="1"/>
      <c r="KA696" s="1"/>
      <c r="KB696" s="1"/>
    </row>
    <row r="697" spans="1:288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  <c r="JW697" s="1"/>
      <c r="JX697" s="1"/>
      <c r="JY697" s="1"/>
      <c r="JZ697" s="1"/>
      <c r="KA697" s="1"/>
      <c r="KB697" s="1"/>
    </row>
    <row r="698" spans="1:288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  <c r="JW698" s="1"/>
      <c r="JX698" s="1"/>
      <c r="JY698" s="1"/>
      <c r="JZ698" s="1"/>
      <c r="KA698" s="1"/>
      <c r="KB698" s="1"/>
    </row>
    <row r="699" spans="1:288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  <c r="JW699" s="1"/>
      <c r="JX699" s="1"/>
      <c r="JY699" s="1"/>
      <c r="JZ699" s="1"/>
      <c r="KA699" s="1"/>
      <c r="KB699" s="1"/>
    </row>
    <row r="700" spans="1:288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  <c r="JW700" s="1"/>
      <c r="JX700" s="1"/>
      <c r="JY700" s="1"/>
      <c r="JZ700" s="1"/>
      <c r="KA700" s="1"/>
      <c r="KB700" s="1"/>
    </row>
    <row r="701" spans="1:288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  <c r="JW701" s="1"/>
      <c r="JX701" s="1"/>
      <c r="JY701" s="1"/>
      <c r="JZ701" s="1"/>
      <c r="KA701" s="1"/>
      <c r="KB701" s="1"/>
    </row>
    <row r="702" spans="1:288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  <c r="JW702" s="1"/>
      <c r="JX702" s="1"/>
      <c r="JY702" s="1"/>
      <c r="JZ702" s="1"/>
      <c r="KA702" s="1"/>
      <c r="KB702" s="1"/>
    </row>
    <row r="703" spans="1:288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  <c r="JW703" s="1"/>
      <c r="JX703" s="1"/>
      <c r="JY703" s="1"/>
      <c r="JZ703" s="1"/>
      <c r="KA703" s="1"/>
      <c r="KB703" s="1"/>
    </row>
    <row r="704" spans="1:288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  <c r="JW704" s="1"/>
      <c r="JX704" s="1"/>
      <c r="JY704" s="1"/>
      <c r="JZ704" s="1"/>
      <c r="KA704" s="1"/>
      <c r="KB704" s="1"/>
    </row>
    <row r="705" spans="1:288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  <c r="JW705" s="1"/>
      <c r="JX705" s="1"/>
      <c r="JY705" s="1"/>
      <c r="JZ705" s="1"/>
      <c r="KA705" s="1"/>
      <c r="KB705" s="1"/>
    </row>
    <row r="706" spans="1:288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  <c r="JY706" s="1"/>
      <c r="JZ706" s="1"/>
      <c r="KA706" s="1"/>
      <c r="KB706" s="1"/>
    </row>
    <row r="707" spans="1:288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  <c r="JY707" s="1"/>
      <c r="JZ707" s="1"/>
      <c r="KA707" s="1"/>
      <c r="KB707" s="1"/>
    </row>
    <row r="708" spans="1:288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  <c r="JY708" s="1"/>
      <c r="JZ708" s="1"/>
      <c r="KA708" s="1"/>
      <c r="KB708" s="1"/>
    </row>
    <row r="709" spans="1:288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  <c r="JZ709" s="1"/>
      <c r="KA709" s="1"/>
      <c r="KB709" s="1"/>
    </row>
    <row r="710" spans="1:288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  <c r="JY710" s="1"/>
      <c r="JZ710" s="1"/>
      <c r="KA710" s="1"/>
      <c r="KB710" s="1"/>
    </row>
    <row r="711" spans="1:288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  <c r="JW711" s="1"/>
      <c r="JX711" s="1"/>
      <c r="JY711" s="1"/>
      <c r="JZ711" s="1"/>
      <c r="KA711" s="1"/>
      <c r="KB711" s="1"/>
    </row>
    <row r="712" spans="1:288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  <c r="JW712" s="1"/>
      <c r="JX712" s="1"/>
      <c r="JY712" s="1"/>
      <c r="JZ712" s="1"/>
      <c r="KA712" s="1"/>
      <c r="KB712" s="1"/>
    </row>
    <row r="713" spans="1:288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  <c r="JW713" s="1"/>
      <c r="JX713" s="1"/>
      <c r="JY713" s="1"/>
      <c r="JZ713" s="1"/>
      <c r="KA713" s="1"/>
      <c r="KB713" s="1"/>
    </row>
    <row r="714" spans="1:288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  <c r="JW714" s="1"/>
      <c r="JX714" s="1"/>
      <c r="JY714" s="1"/>
      <c r="JZ714" s="1"/>
      <c r="KA714" s="1"/>
      <c r="KB714" s="1"/>
    </row>
    <row r="715" spans="1:288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  <c r="JW715" s="1"/>
      <c r="JX715" s="1"/>
      <c r="JY715" s="1"/>
      <c r="JZ715" s="1"/>
      <c r="KA715" s="1"/>
      <c r="KB715" s="1"/>
    </row>
    <row r="716" spans="1:288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  <c r="JW716" s="1"/>
      <c r="JX716" s="1"/>
      <c r="JY716" s="1"/>
      <c r="JZ716" s="1"/>
      <c r="KA716" s="1"/>
      <c r="KB716" s="1"/>
    </row>
    <row r="717" spans="1:288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  <c r="JW717" s="1"/>
      <c r="JX717" s="1"/>
      <c r="JY717" s="1"/>
      <c r="JZ717" s="1"/>
      <c r="KA717" s="1"/>
      <c r="KB717" s="1"/>
    </row>
    <row r="718" spans="1:288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  <c r="JW718" s="1"/>
      <c r="JX718" s="1"/>
      <c r="JY718" s="1"/>
      <c r="JZ718" s="1"/>
      <c r="KA718" s="1"/>
      <c r="KB718" s="1"/>
    </row>
    <row r="719" spans="1:288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  <c r="JW719" s="1"/>
      <c r="JX719" s="1"/>
      <c r="JY719" s="1"/>
      <c r="JZ719" s="1"/>
      <c r="KA719" s="1"/>
      <c r="KB719" s="1"/>
    </row>
    <row r="720" spans="1:288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  <c r="JW720" s="1"/>
      <c r="JX720" s="1"/>
      <c r="JY720" s="1"/>
      <c r="JZ720" s="1"/>
      <c r="KA720" s="1"/>
      <c r="KB720" s="1"/>
    </row>
    <row r="721" spans="1:288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  <c r="JW721" s="1"/>
      <c r="JX721" s="1"/>
      <c r="JY721" s="1"/>
      <c r="JZ721" s="1"/>
      <c r="KA721" s="1"/>
      <c r="KB721" s="1"/>
    </row>
    <row r="722" spans="1:288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  <c r="JW722" s="1"/>
      <c r="JX722" s="1"/>
      <c r="JY722" s="1"/>
      <c r="JZ722" s="1"/>
      <c r="KA722" s="1"/>
      <c r="KB722" s="1"/>
    </row>
    <row r="723" spans="1:288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  <c r="JW723" s="1"/>
      <c r="JX723" s="1"/>
      <c r="JY723" s="1"/>
      <c r="JZ723" s="1"/>
      <c r="KA723" s="1"/>
      <c r="KB723" s="1"/>
    </row>
    <row r="724" spans="1:288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  <c r="JW724" s="1"/>
      <c r="JX724" s="1"/>
      <c r="JY724" s="1"/>
      <c r="JZ724" s="1"/>
      <c r="KA724" s="1"/>
      <c r="KB724" s="1"/>
    </row>
    <row r="725" spans="1:288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  <c r="JW725" s="1"/>
      <c r="JX725" s="1"/>
      <c r="JY725" s="1"/>
      <c r="JZ725" s="1"/>
      <c r="KA725" s="1"/>
      <c r="KB725" s="1"/>
    </row>
    <row r="726" spans="1:288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  <c r="JW726" s="1"/>
      <c r="JX726" s="1"/>
      <c r="JY726" s="1"/>
      <c r="JZ726" s="1"/>
      <c r="KA726" s="1"/>
      <c r="KB726" s="1"/>
    </row>
    <row r="727" spans="1:288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  <c r="JW727" s="1"/>
      <c r="JX727" s="1"/>
      <c r="JY727" s="1"/>
      <c r="JZ727" s="1"/>
      <c r="KA727" s="1"/>
      <c r="KB727" s="1"/>
    </row>
    <row r="728" spans="1:288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  <c r="JW728" s="1"/>
      <c r="JX728" s="1"/>
      <c r="JY728" s="1"/>
      <c r="JZ728" s="1"/>
      <c r="KA728" s="1"/>
      <c r="KB728" s="1"/>
    </row>
    <row r="729" spans="1:288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  <c r="JW729" s="1"/>
      <c r="JX729" s="1"/>
      <c r="JY729" s="1"/>
      <c r="JZ729" s="1"/>
      <c r="KA729" s="1"/>
      <c r="KB729" s="1"/>
    </row>
    <row r="730" spans="1:288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  <c r="JW730" s="1"/>
      <c r="JX730" s="1"/>
      <c r="JY730" s="1"/>
      <c r="JZ730" s="1"/>
      <c r="KA730" s="1"/>
      <c r="KB730" s="1"/>
    </row>
    <row r="731" spans="1:288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  <c r="JW731" s="1"/>
      <c r="JX731" s="1"/>
      <c r="JY731" s="1"/>
      <c r="JZ731" s="1"/>
      <c r="KA731" s="1"/>
      <c r="KB731" s="1"/>
    </row>
    <row r="732" spans="1:288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  <c r="JW732" s="1"/>
      <c r="JX732" s="1"/>
      <c r="JY732" s="1"/>
      <c r="JZ732" s="1"/>
      <c r="KA732" s="1"/>
      <c r="KB732" s="1"/>
    </row>
    <row r="733" spans="1:288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  <c r="JW733" s="1"/>
      <c r="JX733" s="1"/>
      <c r="JY733" s="1"/>
      <c r="JZ733" s="1"/>
      <c r="KA733" s="1"/>
      <c r="KB733" s="1"/>
    </row>
    <row r="734" spans="1:288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  <c r="JW734" s="1"/>
      <c r="JX734" s="1"/>
      <c r="JY734" s="1"/>
      <c r="JZ734" s="1"/>
      <c r="KA734" s="1"/>
      <c r="KB734" s="1"/>
    </row>
    <row r="735" spans="1:288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  <c r="JW735" s="1"/>
      <c r="JX735" s="1"/>
      <c r="JY735" s="1"/>
      <c r="JZ735" s="1"/>
      <c r="KA735" s="1"/>
      <c r="KB735" s="1"/>
    </row>
    <row r="736" spans="1:288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  <c r="JW736" s="1"/>
      <c r="JX736" s="1"/>
      <c r="JY736" s="1"/>
      <c r="JZ736" s="1"/>
      <c r="KA736" s="1"/>
      <c r="KB736" s="1"/>
    </row>
    <row r="737" spans="1:288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  <c r="JW737" s="1"/>
      <c r="JX737" s="1"/>
      <c r="JY737" s="1"/>
      <c r="JZ737" s="1"/>
      <c r="KA737" s="1"/>
      <c r="KB737" s="1"/>
    </row>
    <row r="738" spans="1:288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  <c r="JW738" s="1"/>
      <c r="JX738" s="1"/>
      <c r="JY738" s="1"/>
      <c r="JZ738" s="1"/>
      <c r="KA738" s="1"/>
      <c r="KB738" s="1"/>
    </row>
    <row r="739" spans="1:288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  <c r="JW739" s="1"/>
      <c r="JX739" s="1"/>
      <c r="JY739" s="1"/>
      <c r="JZ739" s="1"/>
      <c r="KA739" s="1"/>
      <c r="KB739" s="1"/>
    </row>
    <row r="740" spans="1:288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  <c r="JW740" s="1"/>
      <c r="JX740" s="1"/>
      <c r="JY740" s="1"/>
      <c r="JZ740" s="1"/>
      <c r="KA740" s="1"/>
      <c r="KB740" s="1"/>
    </row>
    <row r="741" spans="1:288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  <c r="JW741" s="1"/>
      <c r="JX741" s="1"/>
      <c r="JY741" s="1"/>
      <c r="JZ741" s="1"/>
      <c r="KA741" s="1"/>
      <c r="KB741" s="1"/>
    </row>
    <row r="742" spans="1:288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  <c r="JW742" s="1"/>
      <c r="JX742" s="1"/>
      <c r="JY742" s="1"/>
      <c r="JZ742" s="1"/>
      <c r="KA742" s="1"/>
      <c r="KB742" s="1"/>
    </row>
    <row r="743" spans="1:288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  <c r="JW743" s="1"/>
      <c r="JX743" s="1"/>
      <c r="JY743" s="1"/>
      <c r="JZ743" s="1"/>
      <c r="KA743" s="1"/>
      <c r="KB743" s="1"/>
    </row>
    <row r="744" spans="1:288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  <c r="JW744" s="1"/>
      <c r="JX744" s="1"/>
      <c r="JY744" s="1"/>
      <c r="JZ744" s="1"/>
      <c r="KA744" s="1"/>
      <c r="KB744" s="1"/>
    </row>
    <row r="745" spans="1:288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  <c r="JW745" s="1"/>
      <c r="JX745" s="1"/>
      <c r="JY745" s="1"/>
      <c r="JZ745" s="1"/>
      <c r="KA745" s="1"/>
      <c r="KB745" s="1"/>
    </row>
    <row r="746" spans="1:288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  <c r="JW746" s="1"/>
      <c r="JX746" s="1"/>
      <c r="JY746" s="1"/>
      <c r="JZ746" s="1"/>
      <c r="KA746" s="1"/>
      <c r="KB746" s="1"/>
    </row>
    <row r="747" spans="1:288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  <c r="JW747" s="1"/>
      <c r="JX747" s="1"/>
      <c r="JY747" s="1"/>
      <c r="JZ747" s="1"/>
      <c r="KA747" s="1"/>
      <c r="KB747" s="1"/>
    </row>
    <row r="748" spans="1:288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  <c r="JW748" s="1"/>
      <c r="JX748" s="1"/>
      <c r="JY748" s="1"/>
      <c r="JZ748" s="1"/>
      <c r="KA748" s="1"/>
      <c r="KB748" s="1"/>
    </row>
    <row r="749" spans="1:288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  <c r="JW749" s="1"/>
      <c r="JX749" s="1"/>
      <c r="JY749" s="1"/>
      <c r="JZ749" s="1"/>
      <c r="KA749" s="1"/>
      <c r="KB749" s="1"/>
    </row>
    <row r="750" spans="1:288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  <c r="JW750" s="1"/>
      <c r="JX750" s="1"/>
      <c r="JY750" s="1"/>
      <c r="JZ750" s="1"/>
      <c r="KA750" s="1"/>
      <c r="KB750" s="1"/>
    </row>
    <row r="751" spans="1:288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  <c r="JW751" s="1"/>
      <c r="JX751" s="1"/>
      <c r="JY751" s="1"/>
      <c r="JZ751" s="1"/>
      <c r="KA751" s="1"/>
      <c r="KB751" s="1"/>
    </row>
    <row r="752" spans="1:288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  <c r="JW752" s="1"/>
      <c r="JX752" s="1"/>
      <c r="JY752" s="1"/>
      <c r="JZ752" s="1"/>
      <c r="KA752" s="1"/>
      <c r="KB752" s="1"/>
    </row>
    <row r="753" spans="1:288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  <c r="JW753" s="1"/>
      <c r="JX753" s="1"/>
      <c r="JY753" s="1"/>
      <c r="JZ753" s="1"/>
      <c r="KA753" s="1"/>
      <c r="KB753" s="1"/>
    </row>
    <row r="754" spans="1:288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  <c r="JW754" s="1"/>
      <c r="JX754" s="1"/>
      <c r="JY754" s="1"/>
      <c r="JZ754" s="1"/>
      <c r="KA754" s="1"/>
      <c r="KB754" s="1"/>
    </row>
    <row r="755" spans="1:288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  <c r="JW755" s="1"/>
      <c r="JX755" s="1"/>
      <c r="JY755" s="1"/>
      <c r="JZ755" s="1"/>
      <c r="KA755" s="1"/>
      <c r="KB755" s="1"/>
    </row>
    <row r="756" spans="1:288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  <c r="JW756" s="1"/>
      <c r="JX756" s="1"/>
      <c r="JY756" s="1"/>
      <c r="JZ756" s="1"/>
      <c r="KA756" s="1"/>
      <c r="KB756" s="1"/>
    </row>
    <row r="757" spans="1:288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  <c r="JW757" s="1"/>
      <c r="JX757" s="1"/>
      <c r="JY757" s="1"/>
      <c r="JZ757" s="1"/>
      <c r="KA757" s="1"/>
      <c r="KB757" s="1"/>
    </row>
    <row r="758" spans="1:288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  <c r="JW758" s="1"/>
      <c r="JX758" s="1"/>
      <c r="JY758" s="1"/>
      <c r="JZ758" s="1"/>
      <c r="KA758" s="1"/>
      <c r="KB758" s="1"/>
    </row>
    <row r="759" spans="1:288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  <c r="JW759" s="1"/>
      <c r="JX759" s="1"/>
      <c r="JY759" s="1"/>
      <c r="JZ759" s="1"/>
      <c r="KA759" s="1"/>
      <c r="KB759" s="1"/>
    </row>
    <row r="760" spans="1:288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  <c r="JW760" s="1"/>
      <c r="JX760" s="1"/>
      <c r="JY760" s="1"/>
      <c r="JZ760" s="1"/>
      <c r="KA760" s="1"/>
      <c r="KB760" s="1"/>
    </row>
    <row r="761" spans="1:288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  <c r="JW761" s="1"/>
      <c r="JX761" s="1"/>
      <c r="JY761" s="1"/>
      <c r="JZ761" s="1"/>
      <c r="KA761" s="1"/>
      <c r="KB761" s="1"/>
    </row>
    <row r="762" spans="1:288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  <c r="JW762" s="1"/>
      <c r="JX762" s="1"/>
      <c r="JY762" s="1"/>
      <c r="JZ762" s="1"/>
      <c r="KA762" s="1"/>
      <c r="KB762" s="1"/>
    </row>
    <row r="763" spans="1:288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  <c r="JW763" s="1"/>
      <c r="JX763" s="1"/>
      <c r="JY763" s="1"/>
      <c r="JZ763" s="1"/>
      <c r="KA763" s="1"/>
      <c r="KB763" s="1"/>
    </row>
    <row r="764" spans="1:288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  <c r="JW764" s="1"/>
      <c r="JX764" s="1"/>
      <c r="JY764" s="1"/>
      <c r="JZ764" s="1"/>
      <c r="KA764" s="1"/>
      <c r="KB764" s="1"/>
    </row>
    <row r="765" spans="1:288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  <c r="JW765" s="1"/>
      <c r="JX765" s="1"/>
      <c r="JY765" s="1"/>
      <c r="JZ765" s="1"/>
      <c r="KA765" s="1"/>
      <c r="KB765" s="1"/>
    </row>
    <row r="766" spans="1:288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  <c r="JW766" s="1"/>
      <c r="JX766" s="1"/>
      <c r="JY766" s="1"/>
      <c r="JZ766" s="1"/>
      <c r="KA766" s="1"/>
      <c r="KB766" s="1"/>
    </row>
    <row r="767" spans="1:288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  <c r="JW767" s="1"/>
      <c r="JX767" s="1"/>
      <c r="JY767" s="1"/>
      <c r="JZ767" s="1"/>
      <c r="KA767" s="1"/>
      <c r="KB767" s="1"/>
    </row>
    <row r="768" spans="1:288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  <c r="JW768" s="1"/>
      <c r="JX768" s="1"/>
      <c r="JY768" s="1"/>
      <c r="JZ768" s="1"/>
      <c r="KA768" s="1"/>
      <c r="KB768" s="1"/>
    </row>
    <row r="769" spans="1:288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  <c r="JW769" s="1"/>
      <c r="JX769" s="1"/>
      <c r="JY769" s="1"/>
      <c r="JZ769" s="1"/>
      <c r="KA769" s="1"/>
      <c r="KB769" s="1"/>
    </row>
    <row r="770" spans="1:288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  <c r="JW770" s="1"/>
      <c r="JX770" s="1"/>
      <c r="JY770" s="1"/>
      <c r="JZ770" s="1"/>
      <c r="KA770" s="1"/>
      <c r="KB770" s="1"/>
    </row>
    <row r="771" spans="1:288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  <c r="JW771" s="1"/>
      <c r="JX771" s="1"/>
      <c r="JY771" s="1"/>
      <c r="JZ771" s="1"/>
      <c r="KA771" s="1"/>
      <c r="KB771" s="1"/>
    </row>
    <row r="772" spans="1:288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  <c r="JW772" s="1"/>
      <c r="JX772" s="1"/>
      <c r="JY772" s="1"/>
      <c r="JZ772" s="1"/>
      <c r="KA772" s="1"/>
      <c r="KB772" s="1"/>
    </row>
    <row r="773" spans="1:288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  <c r="JW773" s="1"/>
      <c r="JX773" s="1"/>
      <c r="JY773" s="1"/>
      <c r="JZ773" s="1"/>
      <c r="KA773" s="1"/>
      <c r="KB773" s="1"/>
    </row>
    <row r="774" spans="1:288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  <c r="JW774" s="1"/>
      <c r="JX774" s="1"/>
      <c r="JY774" s="1"/>
      <c r="JZ774" s="1"/>
      <c r="KA774" s="1"/>
      <c r="KB774" s="1"/>
    </row>
    <row r="775" spans="1:288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  <c r="JW775" s="1"/>
      <c r="JX775" s="1"/>
      <c r="JY775" s="1"/>
      <c r="JZ775" s="1"/>
      <c r="KA775" s="1"/>
      <c r="KB775" s="1"/>
    </row>
    <row r="776" spans="1:288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  <c r="JW776" s="1"/>
      <c r="JX776" s="1"/>
      <c r="JY776" s="1"/>
      <c r="JZ776" s="1"/>
      <c r="KA776" s="1"/>
      <c r="KB776" s="1"/>
    </row>
    <row r="777" spans="1:288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  <c r="JW777" s="1"/>
      <c r="JX777" s="1"/>
      <c r="JY777" s="1"/>
      <c r="JZ777" s="1"/>
      <c r="KA777" s="1"/>
      <c r="KB777" s="1"/>
    </row>
    <row r="778" spans="1:288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  <c r="JW778" s="1"/>
      <c r="JX778" s="1"/>
      <c r="JY778" s="1"/>
      <c r="JZ778" s="1"/>
      <c r="KA778" s="1"/>
      <c r="KB778" s="1"/>
    </row>
    <row r="779" spans="1:288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  <c r="JW779" s="1"/>
      <c r="JX779" s="1"/>
      <c r="JY779" s="1"/>
      <c r="JZ779" s="1"/>
      <c r="KA779" s="1"/>
      <c r="KB779" s="1"/>
    </row>
    <row r="780" spans="1:288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  <c r="JW780" s="1"/>
      <c r="JX780" s="1"/>
      <c r="JY780" s="1"/>
      <c r="JZ780" s="1"/>
      <c r="KA780" s="1"/>
      <c r="KB780" s="1"/>
    </row>
    <row r="781" spans="1:288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  <c r="JW781" s="1"/>
      <c r="JX781" s="1"/>
      <c r="JY781" s="1"/>
      <c r="JZ781" s="1"/>
      <c r="KA781" s="1"/>
      <c r="KB781" s="1"/>
    </row>
    <row r="782" spans="1:288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  <c r="JW782" s="1"/>
      <c r="JX782" s="1"/>
      <c r="JY782" s="1"/>
      <c r="JZ782" s="1"/>
      <c r="KA782" s="1"/>
      <c r="KB782" s="1"/>
    </row>
    <row r="783" spans="1:288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  <c r="JW783" s="1"/>
      <c r="JX783" s="1"/>
      <c r="JY783" s="1"/>
      <c r="JZ783" s="1"/>
      <c r="KA783" s="1"/>
      <c r="KB783" s="1"/>
    </row>
    <row r="784" spans="1:288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  <c r="JW784" s="1"/>
      <c r="JX784" s="1"/>
      <c r="JY784" s="1"/>
      <c r="JZ784" s="1"/>
      <c r="KA784" s="1"/>
      <c r="KB784" s="1"/>
    </row>
    <row r="785" spans="1:288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  <c r="JW785" s="1"/>
      <c r="JX785" s="1"/>
      <c r="JY785" s="1"/>
      <c r="JZ785" s="1"/>
      <c r="KA785" s="1"/>
      <c r="KB785" s="1"/>
    </row>
    <row r="786" spans="1:288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  <c r="JW786" s="1"/>
      <c r="JX786" s="1"/>
      <c r="JY786" s="1"/>
      <c r="JZ786" s="1"/>
      <c r="KA786" s="1"/>
      <c r="KB786" s="1"/>
    </row>
    <row r="787" spans="1:288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  <c r="JW787" s="1"/>
      <c r="JX787" s="1"/>
      <c r="JY787" s="1"/>
      <c r="JZ787" s="1"/>
      <c r="KA787" s="1"/>
      <c r="KB787" s="1"/>
    </row>
    <row r="788" spans="1:288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  <c r="JW788" s="1"/>
      <c r="JX788" s="1"/>
      <c r="JY788" s="1"/>
      <c r="JZ788" s="1"/>
      <c r="KA788" s="1"/>
      <c r="KB788" s="1"/>
    </row>
    <row r="789" spans="1:288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  <c r="JW789" s="1"/>
      <c r="JX789" s="1"/>
      <c r="JY789" s="1"/>
      <c r="JZ789" s="1"/>
      <c r="KA789" s="1"/>
      <c r="KB789" s="1"/>
    </row>
    <row r="790" spans="1:288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  <c r="JW790" s="1"/>
      <c r="JX790" s="1"/>
      <c r="JY790" s="1"/>
      <c r="JZ790" s="1"/>
      <c r="KA790" s="1"/>
      <c r="KB790" s="1"/>
    </row>
    <row r="791" spans="1:288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  <c r="JW791" s="1"/>
      <c r="JX791" s="1"/>
      <c r="JY791" s="1"/>
      <c r="JZ791" s="1"/>
      <c r="KA791" s="1"/>
      <c r="KB791" s="1"/>
    </row>
    <row r="792" spans="1:288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  <c r="JW792" s="1"/>
      <c r="JX792" s="1"/>
      <c r="JY792" s="1"/>
      <c r="JZ792" s="1"/>
      <c r="KA792" s="1"/>
      <c r="KB792" s="1"/>
    </row>
    <row r="793" spans="1:288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  <c r="JW793" s="1"/>
      <c r="JX793" s="1"/>
      <c r="JY793" s="1"/>
      <c r="JZ793" s="1"/>
      <c r="KA793" s="1"/>
      <c r="KB793" s="1"/>
    </row>
    <row r="794" spans="1:288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  <c r="JW794" s="1"/>
      <c r="JX794" s="1"/>
      <c r="JY794" s="1"/>
      <c r="JZ794" s="1"/>
      <c r="KA794" s="1"/>
      <c r="KB794" s="1"/>
    </row>
    <row r="795" spans="1:288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  <c r="JW795" s="1"/>
      <c r="JX795" s="1"/>
      <c r="JY795" s="1"/>
      <c r="JZ795" s="1"/>
      <c r="KA795" s="1"/>
      <c r="KB795" s="1"/>
    </row>
    <row r="796" spans="1:288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  <c r="JW796" s="1"/>
      <c r="JX796" s="1"/>
      <c r="JY796" s="1"/>
      <c r="JZ796" s="1"/>
      <c r="KA796" s="1"/>
      <c r="KB796" s="1"/>
    </row>
    <row r="797" spans="1:288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  <c r="JW797" s="1"/>
      <c r="JX797" s="1"/>
      <c r="JY797" s="1"/>
      <c r="JZ797" s="1"/>
      <c r="KA797" s="1"/>
      <c r="KB797" s="1"/>
    </row>
    <row r="798" spans="1:288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  <c r="JW798" s="1"/>
      <c r="JX798" s="1"/>
      <c r="JY798" s="1"/>
      <c r="JZ798" s="1"/>
      <c r="KA798" s="1"/>
      <c r="KB798" s="1"/>
    </row>
    <row r="799" spans="1:288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  <c r="JW799" s="1"/>
      <c r="JX799" s="1"/>
      <c r="JY799" s="1"/>
      <c r="JZ799" s="1"/>
      <c r="KA799" s="1"/>
      <c r="KB799" s="1"/>
    </row>
    <row r="800" spans="1:288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  <c r="JW800" s="1"/>
      <c r="JX800" s="1"/>
      <c r="JY800" s="1"/>
      <c r="JZ800" s="1"/>
      <c r="KA800" s="1"/>
      <c r="KB800" s="1"/>
    </row>
    <row r="801" spans="1:288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  <c r="JW801" s="1"/>
      <c r="JX801" s="1"/>
      <c r="JY801" s="1"/>
      <c r="JZ801" s="1"/>
      <c r="KA801" s="1"/>
      <c r="KB801" s="1"/>
    </row>
    <row r="802" spans="1:288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  <c r="JW802" s="1"/>
      <c r="JX802" s="1"/>
      <c r="JY802" s="1"/>
      <c r="JZ802" s="1"/>
      <c r="KA802" s="1"/>
      <c r="KB802" s="1"/>
    </row>
    <row r="803" spans="1:288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  <c r="JW803" s="1"/>
      <c r="JX803" s="1"/>
      <c r="JY803" s="1"/>
      <c r="JZ803" s="1"/>
      <c r="KA803" s="1"/>
      <c r="KB803" s="1"/>
    </row>
    <row r="804" spans="1:288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  <c r="JW804" s="1"/>
      <c r="JX804" s="1"/>
      <c r="JY804" s="1"/>
      <c r="JZ804" s="1"/>
      <c r="KA804" s="1"/>
      <c r="KB804" s="1"/>
    </row>
    <row r="805" spans="1:288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  <c r="JW805" s="1"/>
      <c r="JX805" s="1"/>
      <c r="JY805" s="1"/>
      <c r="JZ805" s="1"/>
      <c r="KA805" s="1"/>
      <c r="KB805" s="1"/>
    </row>
    <row r="806" spans="1:288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  <c r="JW806" s="1"/>
      <c r="JX806" s="1"/>
      <c r="JY806" s="1"/>
      <c r="JZ806" s="1"/>
      <c r="KA806" s="1"/>
      <c r="KB806" s="1"/>
    </row>
    <row r="807" spans="1:288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  <c r="JW807" s="1"/>
      <c r="JX807" s="1"/>
      <c r="JY807" s="1"/>
      <c r="JZ807" s="1"/>
      <c r="KA807" s="1"/>
      <c r="KB807" s="1"/>
    </row>
    <row r="808" spans="1:288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  <c r="JW808" s="1"/>
      <c r="JX808" s="1"/>
      <c r="JY808" s="1"/>
      <c r="JZ808" s="1"/>
      <c r="KA808" s="1"/>
      <c r="KB808" s="1"/>
    </row>
    <row r="809" spans="1:288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  <c r="JX809" s="1"/>
      <c r="JY809" s="1"/>
      <c r="JZ809" s="1"/>
      <c r="KA809" s="1"/>
      <c r="KB809" s="1"/>
    </row>
    <row r="810" spans="1:288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  <c r="JW810" s="1"/>
      <c r="JX810" s="1"/>
      <c r="JY810" s="1"/>
      <c r="JZ810" s="1"/>
      <c r="KA810" s="1"/>
      <c r="KB810" s="1"/>
    </row>
    <row r="811" spans="1:288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  <c r="JW811" s="1"/>
      <c r="JX811" s="1"/>
      <c r="JY811" s="1"/>
      <c r="JZ811" s="1"/>
      <c r="KA811" s="1"/>
      <c r="KB811" s="1"/>
    </row>
    <row r="812" spans="1:288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  <c r="JW812" s="1"/>
      <c r="JX812" s="1"/>
      <c r="JY812" s="1"/>
      <c r="JZ812" s="1"/>
      <c r="KA812" s="1"/>
      <c r="KB812" s="1"/>
    </row>
    <row r="813" spans="1:288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  <c r="JW813" s="1"/>
      <c r="JX813" s="1"/>
      <c r="JY813" s="1"/>
      <c r="JZ813" s="1"/>
      <c r="KA813" s="1"/>
      <c r="KB813" s="1"/>
    </row>
    <row r="814" spans="1:288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  <c r="JW814" s="1"/>
      <c r="JX814" s="1"/>
      <c r="JY814" s="1"/>
      <c r="JZ814" s="1"/>
      <c r="KA814" s="1"/>
      <c r="KB814" s="1"/>
    </row>
    <row r="815" spans="1:288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  <c r="JW815" s="1"/>
      <c r="JX815" s="1"/>
      <c r="JY815" s="1"/>
      <c r="JZ815" s="1"/>
      <c r="KA815" s="1"/>
      <c r="KB815" s="1"/>
    </row>
    <row r="816" spans="1:288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  <c r="JW816" s="1"/>
      <c r="JX816" s="1"/>
      <c r="JY816" s="1"/>
      <c r="JZ816" s="1"/>
      <c r="KA816" s="1"/>
      <c r="KB816" s="1"/>
    </row>
    <row r="817" spans="1:288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  <c r="JW817" s="1"/>
      <c r="JX817" s="1"/>
      <c r="JY817" s="1"/>
      <c r="JZ817" s="1"/>
      <c r="KA817" s="1"/>
      <c r="KB817" s="1"/>
    </row>
    <row r="818" spans="1:288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  <c r="JW818" s="1"/>
      <c r="JX818" s="1"/>
      <c r="JY818" s="1"/>
      <c r="JZ818" s="1"/>
      <c r="KA818" s="1"/>
      <c r="KB818" s="1"/>
    </row>
    <row r="819" spans="1:288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  <c r="JW819" s="1"/>
      <c r="JX819" s="1"/>
      <c r="JY819" s="1"/>
      <c r="JZ819" s="1"/>
      <c r="KA819" s="1"/>
      <c r="KB819" s="1"/>
    </row>
    <row r="820" spans="1:288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  <c r="JW820" s="1"/>
      <c r="JX820" s="1"/>
      <c r="JY820" s="1"/>
      <c r="JZ820" s="1"/>
      <c r="KA820" s="1"/>
      <c r="KB820" s="1"/>
    </row>
    <row r="821" spans="1:288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  <c r="JW821" s="1"/>
      <c r="JX821" s="1"/>
      <c r="JY821" s="1"/>
      <c r="JZ821" s="1"/>
      <c r="KA821" s="1"/>
      <c r="KB821" s="1"/>
    </row>
    <row r="822" spans="1:288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  <c r="JW822" s="1"/>
      <c r="JX822" s="1"/>
      <c r="JY822" s="1"/>
      <c r="JZ822" s="1"/>
      <c r="KA822" s="1"/>
      <c r="KB822" s="1"/>
    </row>
    <row r="823" spans="1:288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  <c r="JW823" s="1"/>
      <c r="JX823" s="1"/>
      <c r="JY823" s="1"/>
      <c r="JZ823" s="1"/>
      <c r="KA823" s="1"/>
      <c r="KB823" s="1"/>
    </row>
    <row r="824" spans="1:288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  <c r="JW824" s="1"/>
      <c r="JX824" s="1"/>
      <c r="JY824" s="1"/>
      <c r="JZ824" s="1"/>
      <c r="KA824" s="1"/>
      <c r="KB824" s="1"/>
    </row>
    <row r="825" spans="1:288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  <c r="JW825" s="1"/>
      <c r="JX825" s="1"/>
      <c r="JY825" s="1"/>
      <c r="JZ825" s="1"/>
      <c r="KA825" s="1"/>
      <c r="KB825" s="1"/>
    </row>
    <row r="826" spans="1:288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  <c r="JW826" s="1"/>
      <c r="JX826" s="1"/>
      <c r="JY826" s="1"/>
      <c r="JZ826" s="1"/>
      <c r="KA826" s="1"/>
      <c r="KB826" s="1"/>
    </row>
    <row r="827" spans="1:288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  <c r="JW827" s="1"/>
      <c r="JX827" s="1"/>
      <c r="JY827" s="1"/>
      <c r="JZ827" s="1"/>
      <c r="KA827" s="1"/>
      <c r="KB827" s="1"/>
    </row>
    <row r="828" spans="1:288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  <c r="JW828" s="1"/>
      <c r="JX828" s="1"/>
      <c r="JY828" s="1"/>
      <c r="JZ828" s="1"/>
      <c r="KA828" s="1"/>
      <c r="KB828" s="1"/>
    </row>
    <row r="829" spans="1:288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  <c r="JW829" s="1"/>
      <c r="JX829" s="1"/>
      <c r="JY829" s="1"/>
      <c r="JZ829" s="1"/>
      <c r="KA829" s="1"/>
      <c r="KB829" s="1"/>
    </row>
    <row r="830" spans="1:288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  <c r="JW830" s="1"/>
      <c r="JX830" s="1"/>
      <c r="JY830" s="1"/>
      <c r="JZ830" s="1"/>
      <c r="KA830" s="1"/>
      <c r="KB830" s="1"/>
    </row>
    <row r="831" spans="1:288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  <c r="JW831" s="1"/>
      <c r="JX831" s="1"/>
      <c r="JY831" s="1"/>
      <c r="JZ831" s="1"/>
      <c r="KA831" s="1"/>
      <c r="KB831" s="1"/>
    </row>
    <row r="832" spans="1:288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  <c r="JW832" s="1"/>
      <c r="JX832" s="1"/>
      <c r="JY832" s="1"/>
      <c r="JZ832" s="1"/>
      <c r="KA832" s="1"/>
      <c r="KB832" s="1"/>
    </row>
    <row r="833" spans="1:288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  <c r="JW833" s="1"/>
      <c r="JX833" s="1"/>
      <c r="JY833" s="1"/>
      <c r="JZ833" s="1"/>
      <c r="KA833" s="1"/>
      <c r="KB833" s="1"/>
    </row>
    <row r="834" spans="1:288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  <c r="JW834" s="1"/>
      <c r="JX834" s="1"/>
      <c r="JY834" s="1"/>
      <c r="JZ834" s="1"/>
      <c r="KA834" s="1"/>
      <c r="KB834" s="1"/>
    </row>
    <row r="835" spans="1:288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  <c r="JW835" s="1"/>
      <c r="JX835" s="1"/>
      <c r="JY835" s="1"/>
      <c r="JZ835" s="1"/>
      <c r="KA835" s="1"/>
      <c r="KB835" s="1"/>
    </row>
    <row r="836" spans="1:288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  <c r="JW836" s="1"/>
      <c r="JX836" s="1"/>
      <c r="JY836" s="1"/>
      <c r="JZ836" s="1"/>
      <c r="KA836" s="1"/>
      <c r="KB836" s="1"/>
    </row>
    <row r="837" spans="1:288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  <c r="JW837" s="1"/>
      <c r="JX837" s="1"/>
      <c r="JY837" s="1"/>
      <c r="JZ837" s="1"/>
      <c r="KA837" s="1"/>
      <c r="KB837" s="1"/>
    </row>
    <row r="838" spans="1:288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  <c r="JW838" s="1"/>
      <c r="JX838" s="1"/>
      <c r="JY838" s="1"/>
      <c r="JZ838" s="1"/>
      <c r="KA838" s="1"/>
      <c r="KB838" s="1"/>
    </row>
    <row r="839" spans="1:288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  <c r="JW839" s="1"/>
      <c r="JX839" s="1"/>
      <c r="JY839" s="1"/>
      <c r="JZ839" s="1"/>
      <c r="KA839" s="1"/>
      <c r="KB839" s="1"/>
    </row>
    <row r="840" spans="1:288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  <c r="JW840" s="1"/>
      <c r="JX840" s="1"/>
      <c r="JY840" s="1"/>
      <c r="JZ840" s="1"/>
      <c r="KA840" s="1"/>
      <c r="KB840" s="1"/>
    </row>
    <row r="841" spans="1:288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  <c r="JW841" s="1"/>
      <c r="JX841" s="1"/>
      <c r="JY841" s="1"/>
      <c r="JZ841" s="1"/>
      <c r="KA841" s="1"/>
      <c r="KB841" s="1"/>
    </row>
    <row r="842" spans="1:288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  <c r="JW842" s="1"/>
      <c r="JX842" s="1"/>
      <c r="JY842" s="1"/>
      <c r="JZ842" s="1"/>
      <c r="KA842" s="1"/>
      <c r="KB842" s="1"/>
    </row>
    <row r="843" spans="1:288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  <c r="JW843" s="1"/>
      <c r="JX843" s="1"/>
      <c r="JY843" s="1"/>
      <c r="JZ843" s="1"/>
      <c r="KA843" s="1"/>
      <c r="KB843" s="1"/>
    </row>
    <row r="844" spans="1:288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  <c r="JW844" s="1"/>
      <c r="JX844" s="1"/>
      <c r="JY844" s="1"/>
      <c r="JZ844" s="1"/>
      <c r="KA844" s="1"/>
      <c r="KB844" s="1"/>
    </row>
    <row r="845" spans="1:288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  <c r="JW845" s="1"/>
      <c r="JX845" s="1"/>
      <c r="JY845" s="1"/>
      <c r="JZ845" s="1"/>
      <c r="KA845" s="1"/>
      <c r="KB845" s="1"/>
    </row>
    <row r="846" spans="1:288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  <c r="JW846" s="1"/>
      <c r="JX846" s="1"/>
      <c r="JY846" s="1"/>
      <c r="JZ846" s="1"/>
      <c r="KA846" s="1"/>
      <c r="KB846" s="1"/>
    </row>
    <row r="847" spans="1:288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  <c r="JW847" s="1"/>
      <c r="JX847" s="1"/>
      <c r="JY847" s="1"/>
      <c r="JZ847" s="1"/>
      <c r="KA847" s="1"/>
      <c r="KB847" s="1"/>
    </row>
    <row r="848" spans="1:288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  <c r="JW848" s="1"/>
      <c r="JX848" s="1"/>
      <c r="JY848" s="1"/>
      <c r="JZ848" s="1"/>
      <c r="KA848" s="1"/>
      <c r="KB848" s="1"/>
    </row>
    <row r="849" spans="1:288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  <c r="JW849" s="1"/>
      <c r="JX849" s="1"/>
      <c r="JY849" s="1"/>
      <c r="JZ849" s="1"/>
      <c r="KA849" s="1"/>
      <c r="KB849" s="1"/>
    </row>
    <row r="850" spans="1:288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  <c r="JW850" s="1"/>
      <c r="JX850" s="1"/>
      <c r="JY850" s="1"/>
      <c r="JZ850" s="1"/>
      <c r="KA850" s="1"/>
      <c r="KB850" s="1"/>
    </row>
    <row r="851" spans="1:288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  <c r="JW851" s="1"/>
      <c r="JX851" s="1"/>
      <c r="JY851" s="1"/>
      <c r="JZ851" s="1"/>
      <c r="KA851" s="1"/>
      <c r="KB851" s="1"/>
    </row>
    <row r="852" spans="1:288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  <c r="JW852" s="1"/>
      <c r="JX852" s="1"/>
      <c r="JY852" s="1"/>
      <c r="JZ852" s="1"/>
      <c r="KA852" s="1"/>
      <c r="KB852" s="1"/>
    </row>
    <row r="853" spans="1:288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  <c r="JW853" s="1"/>
      <c r="JX853" s="1"/>
      <c r="JY853" s="1"/>
      <c r="JZ853" s="1"/>
      <c r="KA853" s="1"/>
      <c r="KB853" s="1"/>
    </row>
    <row r="854" spans="1:288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  <c r="JW854" s="1"/>
      <c r="JX854" s="1"/>
      <c r="JY854" s="1"/>
      <c r="JZ854" s="1"/>
      <c r="KA854" s="1"/>
      <c r="KB854" s="1"/>
    </row>
    <row r="855" spans="1:288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  <c r="JW855" s="1"/>
      <c r="JX855" s="1"/>
      <c r="JY855" s="1"/>
      <c r="JZ855" s="1"/>
      <c r="KA855" s="1"/>
      <c r="KB855" s="1"/>
    </row>
    <row r="856" spans="1:288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  <c r="JW856" s="1"/>
      <c r="JX856" s="1"/>
      <c r="JY856" s="1"/>
      <c r="JZ856" s="1"/>
      <c r="KA856" s="1"/>
      <c r="KB856" s="1"/>
    </row>
    <row r="857" spans="1:288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  <c r="JW857" s="1"/>
      <c r="JX857" s="1"/>
      <c r="JY857" s="1"/>
      <c r="JZ857" s="1"/>
      <c r="KA857" s="1"/>
      <c r="KB857" s="1"/>
    </row>
    <row r="858" spans="1:288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  <c r="JW858" s="1"/>
      <c r="JX858" s="1"/>
      <c r="JY858" s="1"/>
      <c r="JZ858" s="1"/>
      <c r="KA858" s="1"/>
      <c r="KB858" s="1"/>
    </row>
    <row r="859" spans="1:288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  <c r="JW859" s="1"/>
      <c r="JX859" s="1"/>
      <c r="JY859" s="1"/>
      <c r="JZ859" s="1"/>
      <c r="KA859" s="1"/>
      <c r="KB859" s="1"/>
    </row>
    <row r="860" spans="1:288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  <c r="JW860" s="1"/>
      <c r="JX860" s="1"/>
      <c r="JY860" s="1"/>
      <c r="JZ860" s="1"/>
      <c r="KA860" s="1"/>
      <c r="KB860" s="1"/>
    </row>
    <row r="861" spans="1:288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  <c r="JW861" s="1"/>
      <c r="JX861" s="1"/>
      <c r="JY861" s="1"/>
      <c r="JZ861" s="1"/>
      <c r="KA861" s="1"/>
      <c r="KB861" s="1"/>
    </row>
    <row r="862" spans="1:288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  <c r="JW862" s="1"/>
      <c r="JX862" s="1"/>
      <c r="JY862" s="1"/>
      <c r="JZ862" s="1"/>
      <c r="KA862" s="1"/>
      <c r="KB862" s="1"/>
    </row>
    <row r="863" spans="1:288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  <c r="JW863" s="1"/>
      <c r="JX863" s="1"/>
      <c r="JY863" s="1"/>
      <c r="JZ863" s="1"/>
      <c r="KA863" s="1"/>
      <c r="KB863" s="1"/>
    </row>
    <row r="864" spans="1:288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  <c r="JW864" s="1"/>
      <c r="JX864" s="1"/>
      <c r="JY864" s="1"/>
      <c r="JZ864" s="1"/>
      <c r="KA864" s="1"/>
      <c r="KB864" s="1"/>
    </row>
    <row r="865" spans="1:288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  <c r="JW865" s="1"/>
      <c r="JX865" s="1"/>
      <c r="JY865" s="1"/>
      <c r="JZ865" s="1"/>
      <c r="KA865" s="1"/>
      <c r="KB865" s="1"/>
    </row>
    <row r="866" spans="1:288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  <c r="JW866" s="1"/>
      <c r="JX866" s="1"/>
      <c r="JY866" s="1"/>
      <c r="JZ866" s="1"/>
      <c r="KA866" s="1"/>
      <c r="KB866" s="1"/>
    </row>
    <row r="867" spans="1:288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  <c r="JW867" s="1"/>
      <c r="JX867" s="1"/>
      <c r="JY867" s="1"/>
      <c r="JZ867" s="1"/>
      <c r="KA867" s="1"/>
      <c r="KB867" s="1"/>
    </row>
    <row r="868" spans="1:288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  <c r="JW868" s="1"/>
      <c r="JX868" s="1"/>
      <c r="JY868" s="1"/>
      <c r="JZ868" s="1"/>
      <c r="KA868" s="1"/>
      <c r="KB868" s="1"/>
    </row>
    <row r="869" spans="1:288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  <c r="JW869" s="1"/>
      <c r="JX869" s="1"/>
      <c r="JY869" s="1"/>
      <c r="JZ869" s="1"/>
      <c r="KA869" s="1"/>
      <c r="KB869" s="1"/>
    </row>
    <row r="870" spans="1:288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  <c r="JW870" s="1"/>
      <c r="JX870" s="1"/>
      <c r="JY870" s="1"/>
      <c r="JZ870" s="1"/>
      <c r="KA870" s="1"/>
      <c r="KB870" s="1"/>
    </row>
    <row r="871" spans="1:288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  <c r="JW871" s="1"/>
      <c r="JX871" s="1"/>
      <c r="JY871" s="1"/>
      <c r="JZ871" s="1"/>
      <c r="KA871" s="1"/>
      <c r="KB871" s="1"/>
    </row>
    <row r="872" spans="1:288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  <c r="JW872" s="1"/>
      <c r="JX872" s="1"/>
      <c r="JY872" s="1"/>
      <c r="JZ872" s="1"/>
      <c r="KA872" s="1"/>
      <c r="KB872" s="1"/>
    </row>
    <row r="873" spans="1:288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  <c r="JW873" s="1"/>
      <c r="JX873" s="1"/>
      <c r="JY873" s="1"/>
      <c r="JZ873" s="1"/>
      <c r="KA873" s="1"/>
      <c r="KB873" s="1"/>
    </row>
    <row r="874" spans="1:288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  <c r="JW874" s="1"/>
      <c r="JX874" s="1"/>
      <c r="JY874" s="1"/>
      <c r="JZ874" s="1"/>
      <c r="KA874" s="1"/>
      <c r="KB874" s="1"/>
    </row>
    <row r="875" spans="1:288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  <c r="JW875" s="1"/>
      <c r="JX875" s="1"/>
      <c r="JY875" s="1"/>
      <c r="JZ875" s="1"/>
      <c r="KA875" s="1"/>
      <c r="KB875" s="1"/>
    </row>
    <row r="876" spans="1:288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  <c r="JW876" s="1"/>
      <c r="JX876" s="1"/>
      <c r="JY876" s="1"/>
      <c r="JZ876" s="1"/>
      <c r="KA876" s="1"/>
      <c r="KB876" s="1"/>
    </row>
    <row r="877" spans="1:288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  <c r="JW877" s="1"/>
      <c r="JX877" s="1"/>
      <c r="JY877" s="1"/>
      <c r="JZ877" s="1"/>
      <c r="KA877" s="1"/>
      <c r="KB877" s="1"/>
    </row>
    <row r="878" spans="1:288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  <c r="JW878" s="1"/>
      <c r="JX878" s="1"/>
      <c r="JY878" s="1"/>
      <c r="JZ878" s="1"/>
      <c r="KA878" s="1"/>
      <c r="KB878" s="1"/>
    </row>
    <row r="879" spans="1:288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  <c r="JW879" s="1"/>
      <c r="JX879" s="1"/>
      <c r="JY879" s="1"/>
      <c r="JZ879" s="1"/>
      <c r="KA879" s="1"/>
      <c r="KB879" s="1"/>
    </row>
    <row r="880" spans="1:288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  <c r="JW880" s="1"/>
      <c r="JX880" s="1"/>
      <c r="JY880" s="1"/>
      <c r="JZ880" s="1"/>
      <c r="KA880" s="1"/>
      <c r="KB880" s="1"/>
    </row>
    <row r="881" spans="1:288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  <c r="JW881" s="1"/>
      <c r="JX881" s="1"/>
      <c r="JY881" s="1"/>
      <c r="JZ881" s="1"/>
      <c r="KA881" s="1"/>
      <c r="KB881" s="1"/>
    </row>
    <row r="882" spans="1:288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  <c r="JW882" s="1"/>
      <c r="JX882" s="1"/>
      <c r="JY882" s="1"/>
      <c r="JZ882" s="1"/>
      <c r="KA882" s="1"/>
      <c r="KB882" s="1"/>
    </row>
    <row r="883" spans="1:288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  <c r="JW883" s="1"/>
      <c r="JX883" s="1"/>
      <c r="JY883" s="1"/>
      <c r="JZ883" s="1"/>
      <c r="KA883" s="1"/>
      <c r="KB883" s="1"/>
    </row>
    <row r="884" spans="1:288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  <c r="JW884" s="1"/>
      <c r="JX884" s="1"/>
      <c r="JY884" s="1"/>
      <c r="JZ884" s="1"/>
      <c r="KA884" s="1"/>
      <c r="KB884" s="1"/>
    </row>
    <row r="885" spans="1:288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  <c r="JW885" s="1"/>
      <c r="JX885" s="1"/>
      <c r="JY885" s="1"/>
      <c r="JZ885" s="1"/>
      <c r="KA885" s="1"/>
      <c r="KB885" s="1"/>
    </row>
    <row r="886" spans="1:288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  <c r="JW886" s="1"/>
      <c r="JX886" s="1"/>
      <c r="JY886" s="1"/>
      <c r="JZ886" s="1"/>
      <c r="KA886" s="1"/>
      <c r="KB886" s="1"/>
    </row>
    <row r="887" spans="1:288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  <c r="JW887" s="1"/>
      <c r="JX887" s="1"/>
      <c r="JY887" s="1"/>
      <c r="JZ887" s="1"/>
      <c r="KA887" s="1"/>
      <c r="KB887" s="1"/>
    </row>
    <row r="888" spans="1:288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  <c r="JW888" s="1"/>
      <c r="JX888" s="1"/>
      <c r="JY888" s="1"/>
      <c r="JZ888" s="1"/>
      <c r="KA888" s="1"/>
      <c r="KB888" s="1"/>
    </row>
    <row r="889" spans="1:288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  <c r="JW889" s="1"/>
      <c r="JX889" s="1"/>
      <c r="JY889" s="1"/>
      <c r="JZ889" s="1"/>
      <c r="KA889" s="1"/>
      <c r="KB889" s="1"/>
    </row>
    <row r="890" spans="1:288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  <c r="JW890" s="1"/>
      <c r="JX890" s="1"/>
      <c r="JY890" s="1"/>
      <c r="JZ890" s="1"/>
      <c r="KA890" s="1"/>
      <c r="KB890" s="1"/>
    </row>
    <row r="891" spans="1:288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  <c r="JW891" s="1"/>
      <c r="JX891" s="1"/>
      <c r="JY891" s="1"/>
      <c r="JZ891" s="1"/>
      <c r="KA891" s="1"/>
      <c r="KB891" s="1"/>
    </row>
    <row r="892" spans="1:288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  <c r="JW892" s="1"/>
      <c r="JX892" s="1"/>
      <c r="JY892" s="1"/>
      <c r="JZ892" s="1"/>
      <c r="KA892" s="1"/>
      <c r="KB892" s="1"/>
    </row>
    <row r="893" spans="1:288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  <c r="JW893" s="1"/>
      <c r="JX893" s="1"/>
      <c r="JY893" s="1"/>
      <c r="JZ893" s="1"/>
      <c r="KA893" s="1"/>
      <c r="KB893" s="1"/>
    </row>
    <row r="894" spans="1:288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  <c r="JW894" s="1"/>
      <c r="JX894" s="1"/>
      <c r="JY894" s="1"/>
      <c r="JZ894" s="1"/>
      <c r="KA894" s="1"/>
      <c r="KB894" s="1"/>
    </row>
    <row r="895" spans="1:288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  <c r="JW895" s="1"/>
      <c r="JX895" s="1"/>
      <c r="JY895" s="1"/>
      <c r="JZ895" s="1"/>
      <c r="KA895" s="1"/>
      <c r="KB895" s="1"/>
    </row>
    <row r="896" spans="1:288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  <c r="JW896" s="1"/>
      <c r="JX896" s="1"/>
      <c r="JY896" s="1"/>
      <c r="JZ896" s="1"/>
      <c r="KA896" s="1"/>
      <c r="KB896" s="1"/>
    </row>
    <row r="897" spans="1:288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  <c r="JW897" s="1"/>
      <c r="JX897" s="1"/>
      <c r="JY897" s="1"/>
      <c r="JZ897" s="1"/>
      <c r="KA897" s="1"/>
      <c r="KB897" s="1"/>
    </row>
    <row r="898" spans="1:288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  <c r="JW898" s="1"/>
      <c r="JX898" s="1"/>
      <c r="JY898" s="1"/>
      <c r="JZ898" s="1"/>
      <c r="KA898" s="1"/>
      <c r="KB898" s="1"/>
    </row>
    <row r="899" spans="1:288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  <c r="JW899" s="1"/>
      <c r="JX899" s="1"/>
      <c r="JY899" s="1"/>
      <c r="JZ899" s="1"/>
      <c r="KA899" s="1"/>
      <c r="KB899" s="1"/>
    </row>
    <row r="900" spans="1:288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  <c r="JW900" s="1"/>
      <c r="JX900" s="1"/>
      <c r="JY900" s="1"/>
      <c r="JZ900" s="1"/>
      <c r="KA900" s="1"/>
      <c r="KB900" s="1"/>
    </row>
    <row r="901" spans="1:288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  <c r="JW901" s="1"/>
      <c r="JX901" s="1"/>
      <c r="JY901" s="1"/>
      <c r="JZ901" s="1"/>
      <c r="KA901" s="1"/>
      <c r="KB901" s="1"/>
    </row>
    <row r="902" spans="1:288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  <c r="JW902" s="1"/>
      <c r="JX902" s="1"/>
      <c r="JY902" s="1"/>
      <c r="JZ902" s="1"/>
      <c r="KA902" s="1"/>
      <c r="KB902" s="1"/>
    </row>
    <row r="903" spans="1:288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  <c r="JW903" s="1"/>
      <c r="JX903" s="1"/>
      <c r="JY903" s="1"/>
      <c r="JZ903" s="1"/>
      <c r="KA903" s="1"/>
      <c r="KB903" s="1"/>
    </row>
    <row r="904" spans="1:288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  <c r="JW904" s="1"/>
      <c r="JX904" s="1"/>
      <c r="JY904" s="1"/>
      <c r="JZ904" s="1"/>
      <c r="KA904" s="1"/>
      <c r="KB904" s="1"/>
    </row>
    <row r="905" spans="1:288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  <c r="JW905" s="1"/>
      <c r="JX905" s="1"/>
      <c r="JY905" s="1"/>
      <c r="JZ905" s="1"/>
      <c r="KA905" s="1"/>
      <c r="KB905" s="1"/>
    </row>
    <row r="906" spans="1:288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  <c r="JW906" s="1"/>
      <c r="JX906" s="1"/>
      <c r="JY906" s="1"/>
      <c r="JZ906" s="1"/>
      <c r="KA906" s="1"/>
      <c r="KB906" s="1"/>
    </row>
    <row r="907" spans="1:288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  <c r="JW907" s="1"/>
      <c r="JX907" s="1"/>
      <c r="JY907" s="1"/>
      <c r="JZ907" s="1"/>
      <c r="KA907" s="1"/>
      <c r="KB907" s="1"/>
    </row>
    <row r="908" spans="1:288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  <c r="JW908" s="1"/>
      <c r="JX908" s="1"/>
      <c r="JY908" s="1"/>
      <c r="JZ908" s="1"/>
      <c r="KA908" s="1"/>
      <c r="KB908" s="1"/>
    </row>
    <row r="909" spans="1:288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  <c r="JW909" s="1"/>
      <c r="JX909" s="1"/>
      <c r="JY909" s="1"/>
      <c r="JZ909" s="1"/>
      <c r="KA909" s="1"/>
      <c r="KB909" s="1"/>
    </row>
    <row r="910" spans="1:288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  <c r="JW910" s="1"/>
      <c r="JX910" s="1"/>
      <c r="JY910" s="1"/>
      <c r="JZ910" s="1"/>
      <c r="KA910" s="1"/>
      <c r="KB910" s="1"/>
    </row>
    <row r="911" spans="1:288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  <c r="JW911" s="1"/>
      <c r="JX911" s="1"/>
      <c r="JY911" s="1"/>
      <c r="JZ911" s="1"/>
      <c r="KA911" s="1"/>
      <c r="KB911" s="1"/>
    </row>
    <row r="912" spans="1:288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  <c r="JW912" s="1"/>
      <c r="JX912" s="1"/>
      <c r="JY912" s="1"/>
      <c r="JZ912" s="1"/>
      <c r="KA912" s="1"/>
      <c r="KB912" s="1"/>
    </row>
    <row r="913" spans="1:288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  <c r="JW913" s="1"/>
      <c r="JX913" s="1"/>
      <c r="JY913" s="1"/>
      <c r="JZ913" s="1"/>
      <c r="KA913" s="1"/>
      <c r="KB913" s="1"/>
    </row>
    <row r="914" spans="1:288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  <c r="JW914" s="1"/>
      <c r="JX914" s="1"/>
      <c r="JY914" s="1"/>
      <c r="JZ914" s="1"/>
      <c r="KA914" s="1"/>
      <c r="KB914" s="1"/>
    </row>
    <row r="915" spans="1:288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  <c r="JW915" s="1"/>
      <c r="JX915" s="1"/>
      <c r="JY915" s="1"/>
      <c r="JZ915" s="1"/>
      <c r="KA915" s="1"/>
      <c r="KB915" s="1"/>
    </row>
    <row r="916" spans="1:288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  <c r="JW916" s="1"/>
      <c r="JX916" s="1"/>
      <c r="JY916" s="1"/>
      <c r="JZ916" s="1"/>
      <c r="KA916" s="1"/>
      <c r="KB916" s="1"/>
    </row>
    <row r="917" spans="1:288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  <c r="JW917" s="1"/>
      <c r="JX917" s="1"/>
      <c r="JY917" s="1"/>
      <c r="JZ917" s="1"/>
      <c r="KA917" s="1"/>
      <c r="KB917" s="1"/>
    </row>
    <row r="918" spans="1:288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  <c r="JW918" s="1"/>
      <c r="JX918" s="1"/>
      <c r="JY918" s="1"/>
      <c r="JZ918" s="1"/>
      <c r="KA918" s="1"/>
      <c r="KB918" s="1"/>
    </row>
    <row r="919" spans="1:288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  <c r="JW919" s="1"/>
      <c r="JX919" s="1"/>
      <c r="JY919" s="1"/>
      <c r="JZ919" s="1"/>
      <c r="KA919" s="1"/>
      <c r="KB919" s="1"/>
    </row>
    <row r="920" spans="1:288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  <c r="JW920" s="1"/>
      <c r="JX920" s="1"/>
      <c r="JY920" s="1"/>
      <c r="JZ920" s="1"/>
      <c r="KA920" s="1"/>
      <c r="KB920" s="1"/>
    </row>
    <row r="921" spans="1:288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  <c r="JW921" s="1"/>
      <c r="JX921" s="1"/>
      <c r="JY921" s="1"/>
      <c r="JZ921" s="1"/>
      <c r="KA921" s="1"/>
      <c r="KB921" s="1"/>
    </row>
    <row r="922" spans="1:288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  <c r="JW922" s="1"/>
      <c r="JX922" s="1"/>
      <c r="JY922" s="1"/>
      <c r="JZ922" s="1"/>
      <c r="KA922" s="1"/>
      <c r="KB922" s="1"/>
    </row>
    <row r="923" spans="1:288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  <c r="JW923" s="1"/>
      <c r="JX923" s="1"/>
      <c r="JY923" s="1"/>
      <c r="JZ923" s="1"/>
      <c r="KA923" s="1"/>
      <c r="KB923" s="1"/>
    </row>
    <row r="924" spans="1:288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  <c r="JW924" s="1"/>
      <c r="JX924" s="1"/>
      <c r="JY924" s="1"/>
      <c r="JZ924" s="1"/>
      <c r="KA924" s="1"/>
      <c r="KB924" s="1"/>
    </row>
    <row r="925" spans="1:288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  <c r="JW925" s="1"/>
      <c r="JX925" s="1"/>
      <c r="JY925" s="1"/>
      <c r="JZ925" s="1"/>
      <c r="KA925" s="1"/>
      <c r="KB925" s="1"/>
    </row>
    <row r="926" spans="1:288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  <c r="JW926" s="1"/>
      <c r="JX926" s="1"/>
      <c r="JY926" s="1"/>
      <c r="JZ926" s="1"/>
      <c r="KA926" s="1"/>
      <c r="KB926" s="1"/>
    </row>
    <row r="927" spans="1:288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  <c r="JW927" s="1"/>
      <c r="JX927" s="1"/>
      <c r="JY927" s="1"/>
      <c r="JZ927" s="1"/>
      <c r="KA927" s="1"/>
      <c r="KB927" s="1"/>
    </row>
    <row r="928" spans="1:288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  <c r="JW928" s="1"/>
      <c r="JX928" s="1"/>
      <c r="JY928" s="1"/>
      <c r="JZ928" s="1"/>
      <c r="KA928" s="1"/>
      <c r="KB928" s="1"/>
    </row>
    <row r="929" spans="1:288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  <c r="JW929" s="1"/>
      <c r="JX929" s="1"/>
      <c r="JY929" s="1"/>
      <c r="JZ929" s="1"/>
      <c r="KA929" s="1"/>
      <c r="KB929" s="1"/>
    </row>
    <row r="930" spans="1:288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  <c r="JW930" s="1"/>
      <c r="JX930" s="1"/>
      <c r="JY930" s="1"/>
      <c r="JZ930" s="1"/>
      <c r="KA930" s="1"/>
      <c r="KB930" s="1"/>
    </row>
    <row r="931" spans="1:288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  <c r="JW931" s="1"/>
      <c r="JX931" s="1"/>
      <c r="JY931" s="1"/>
      <c r="JZ931" s="1"/>
      <c r="KA931" s="1"/>
      <c r="KB931" s="1"/>
    </row>
    <row r="932" spans="1:288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  <c r="JW932" s="1"/>
      <c r="JX932" s="1"/>
      <c r="JY932" s="1"/>
      <c r="JZ932" s="1"/>
      <c r="KA932" s="1"/>
      <c r="KB932" s="1"/>
    </row>
    <row r="933" spans="1:288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  <c r="JW933" s="1"/>
      <c r="JX933" s="1"/>
      <c r="JY933" s="1"/>
      <c r="JZ933" s="1"/>
      <c r="KA933" s="1"/>
      <c r="KB933" s="1"/>
    </row>
    <row r="934" spans="1:288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  <c r="JW934" s="1"/>
      <c r="JX934" s="1"/>
      <c r="JY934" s="1"/>
      <c r="JZ934" s="1"/>
      <c r="KA934" s="1"/>
      <c r="KB934" s="1"/>
    </row>
    <row r="935" spans="1:288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  <c r="JW935" s="1"/>
      <c r="JX935" s="1"/>
      <c r="JY935" s="1"/>
      <c r="JZ935" s="1"/>
      <c r="KA935" s="1"/>
      <c r="KB935" s="1"/>
    </row>
    <row r="936" spans="1:288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  <c r="JW936" s="1"/>
      <c r="JX936" s="1"/>
      <c r="JY936" s="1"/>
      <c r="JZ936" s="1"/>
      <c r="KA936" s="1"/>
      <c r="KB936" s="1"/>
    </row>
    <row r="937" spans="1:288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  <c r="JW937" s="1"/>
      <c r="JX937" s="1"/>
      <c r="JY937" s="1"/>
      <c r="JZ937" s="1"/>
      <c r="KA937" s="1"/>
      <c r="KB937" s="1"/>
    </row>
    <row r="938" spans="1:288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  <c r="JW938" s="1"/>
      <c r="JX938" s="1"/>
      <c r="JY938" s="1"/>
      <c r="JZ938" s="1"/>
      <c r="KA938" s="1"/>
      <c r="KB938" s="1"/>
    </row>
    <row r="939" spans="1:288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  <c r="JW939" s="1"/>
      <c r="JX939" s="1"/>
      <c r="JY939" s="1"/>
      <c r="JZ939" s="1"/>
      <c r="KA939" s="1"/>
      <c r="KB939" s="1"/>
    </row>
    <row r="940" spans="1:288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  <c r="JW940" s="1"/>
      <c r="JX940" s="1"/>
      <c r="JY940" s="1"/>
      <c r="JZ940" s="1"/>
      <c r="KA940" s="1"/>
      <c r="KB940" s="1"/>
    </row>
    <row r="941" spans="1:288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  <c r="JW941" s="1"/>
      <c r="JX941" s="1"/>
      <c r="JY941" s="1"/>
      <c r="JZ941" s="1"/>
      <c r="KA941" s="1"/>
      <c r="KB941" s="1"/>
    </row>
    <row r="942" spans="1:288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  <c r="JW942" s="1"/>
      <c r="JX942" s="1"/>
      <c r="JY942" s="1"/>
      <c r="JZ942" s="1"/>
      <c r="KA942" s="1"/>
      <c r="KB942" s="1"/>
    </row>
    <row r="943" spans="1:288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  <c r="JW943" s="1"/>
      <c r="JX943" s="1"/>
      <c r="JY943" s="1"/>
      <c r="JZ943" s="1"/>
      <c r="KA943" s="1"/>
      <c r="KB943" s="1"/>
    </row>
    <row r="944" spans="1:288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  <c r="JW944" s="1"/>
      <c r="JX944" s="1"/>
      <c r="JY944" s="1"/>
      <c r="JZ944" s="1"/>
      <c r="KA944" s="1"/>
      <c r="KB944" s="1"/>
    </row>
    <row r="945" spans="1:288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  <c r="JW945" s="1"/>
      <c r="JX945" s="1"/>
      <c r="JY945" s="1"/>
      <c r="JZ945" s="1"/>
      <c r="KA945" s="1"/>
      <c r="KB945" s="1"/>
    </row>
    <row r="946" spans="1:288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  <c r="JW946" s="1"/>
      <c r="JX946" s="1"/>
      <c r="JY946" s="1"/>
      <c r="JZ946" s="1"/>
      <c r="KA946" s="1"/>
      <c r="KB946" s="1"/>
    </row>
    <row r="947" spans="1:288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  <c r="JW947" s="1"/>
      <c r="JX947" s="1"/>
      <c r="JY947" s="1"/>
      <c r="JZ947" s="1"/>
      <c r="KA947" s="1"/>
      <c r="KB947" s="1"/>
    </row>
    <row r="948" spans="1:288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  <c r="JW948" s="1"/>
      <c r="JX948" s="1"/>
      <c r="JY948" s="1"/>
      <c r="JZ948" s="1"/>
      <c r="KA948" s="1"/>
      <c r="KB948" s="1"/>
    </row>
    <row r="949" spans="1:288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  <c r="JW949" s="1"/>
      <c r="JX949" s="1"/>
      <c r="JY949" s="1"/>
      <c r="JZ949" s="1"/>
      <c r="KA949" s="1"/>
      <c r="KB949" s="1"/>
    </row>
    <row r="950" spans="1:288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  <c r="JW950" s="1"/>
      <c r="JX950" s="1"/>
      <c r="JY950" s="1"/>
      <c r="JZ950" s="1"/>
      <c r="KA950" s="1"/>
      <c r="KB950" s="1"/>
    </row>
    <row r="951" spans="1:288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  <c r="JW951" s="1"/>
      <c r="JX951" s="1"/>
      <c r="JY951" s="1"/>
      <c r="JZ951" s="1"/>
      <c r="KA951" s="1"/>
      <c r="KB951" s="1"/>
    </row>
    <row r="952" spans="1:288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  <c r="JW952" s="1"/>
      <c r="JX952" s="1"/>
      <c r="JY952" s="1"/>
      <c r="JZ952" s="1"/>
      <c r="KA952" s="1"/>
      <c r="KB952" s="1"/>
    </row>
    <row r="953" spans="1:288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  <c r="JW953" s="1"/>
      <c r="JX953" s="1"/>
      <c r="JY953" s="1"/>
      <c r="JZ953" s="1"/>
      <c r="KA953" s="1"/>
      <c r="KB953" s="1"/>
    </row>
    <row r="954" spans="1:288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  <c r="JW954" s="1"/>
      <c r="JX954" s="1"/>
      <c r="JY954" s="1"/>
      <c r="JZ954" s="1"/>
      <c r="KA954" s="1"/>
      <c r="KB954" s="1"/>
    </row>
    <row r="955" spans="1:288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  <c r="JW955" s="1"/>
      <c r="JX955" s="1"/>
      <c r="JY955" s="1"/>
      <c r="JZ955" s="1"/>
      <c r="KA955" s="1"/>
      <c r="KB955" s="1"/>
    </row>
    <row r="956" spans="1:288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  <c r="JW956" s="1"/>
      <c r="JX956" s="1"/>
      <c r="JY956" s="1"/>
      <c r="JZ956" s="1"/>
      <c r="KA956" s="1"/>
      <c r="KB956" s="1"/>
    </row>
    <row r="957" spans="1:288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  <c r="JW957" s="1"/>
      <c r="JX957" s="1"/>
      <c r="JY957" s="1"/>
      <c r="JZ957" s="1"/>
      <c r="KA957" s="1"/>
      <c r="KB957" s="1"/>
    </row>
    <row r="958" spans="1:288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  <c r="JW958" s="1"/>
      <c r="JX958" s="1"/>
      <c r="JY958" s="1"/>
      <c r="JZ958" s="1"/>
      <c r="KA958" s="1"/>
      <c r="KB958" s="1"/>
    </row>
    <row r="959" spans="1:288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  <c r="JW959" s="1"/>
      <c r="JX959" s="1"/>
      <c r="JY959" s="1"/>
      <c r="JZ959" s="1"/>
      <c r="KA959" s="1"/>
      <c r="KB959" s="1"/>
    </row>
    <row r="960" spans="1:288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  <c r="JW960" s="1"/>
      <c r="JX960" s="1"/>
      <c r="JY960" s="1"/>
      <c r="JZ960" s="1"/>
      <c r="KA960" s="1"/>
      <c r="KB960" s="1"/>
    </row>
    <row r="961" spans="1:288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  <c r="JW961" s="1"/>
      <c r="JX961" s="1"/>
      <c r="JY961" s="1"/>
      <c r="JZ961" s="1"/>
      <c r="KA961" s="1"/>
      <c r="KB961" s="1"/>
    </row>
    <row r="962" spans="1:288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  <c r="JW962" s="1"/>
      <c r="JX962" s="1"/>
      <c r="JY962" s="1"/>
      <c r="JZ962" s="1"/>
      <c r="KA962" s="1"/>
      <c r="KB962" s="1"/>
    </row>
    <row r="963" spans="1:288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  <c r="JW963" s="1"/>
      <c r="JX963" s="1"/>
      <c r="JY963" s="1"/>
      <c r="JZ963" s="1"/>
      <c r="KA963" s="1"/>
      <c r="KB963" s="1"/>
    </row>
    <row r="964" spans="1:288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  <c r="JW964" s="1"/>
      <c r="JX964" s="1"/>
      <c r="JY964" s="1"/>
      <c r="JZ964" s="1"/>
      <c r="KA964" s="1"/>
      <c r="KB964" s="1"/>
    </row>
    <row r="965" spans="1:288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  <c r="JW965" s="1"/>
      <c r="JX965" s="1"/>
      <c r="JY965" s="1"/>
      <c r="JZ965" s="1"/>
      <c r="KA965" s="1"/>
      <c r="KB965" s="1"/>
    </row>
    <row r="966" spans="1:288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  <c r="JW966" s="1"/>
      <c r="JX966" s="1"/>
      <c r="JY966" s="1"/>
      <c r="JZ966" s="1"/>
      <c r="KA966" s="1"/>
      <c r="KB966" s="1"/>
    </row>
    <row r="967" spans="1:288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  <c r="JW967" s="1"/>
      <c r="JX967" s="1"/>
      <c r="JY967" s="1"/>
      <c r="JZ967" s="1"/>
      <c r="KA967" s="1"/>
      <c r="KB967" s="1"/>
    </row>
    <row r="968" spans="1:288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  <c r="JW968" s="1"/>
      <c r="JX968" s="1"/>
      <c r="JY968" s="1"/>
      <c r="JZ968" s="1"/>
      <c r="KA968" s="1"/>
      <c r="KB968" s="1"/>
    </row>
    <row r="969" spans="1:288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  <c r="JW969" s="1"/>
      <c r="JX969" s="1"/>
      <c r="JY969" s="1"/>
      <c r="JZ969" s="1"/>
      <c r="KA969" s="1"/>
      <c r="KB969" s="1"/>
    </row>
    <row r="970" spans="1:288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  <c r="JW970" s="1"/>
      <c r="JX970" s="1"/>
      <c r="JY970" s="1"/>
      <c r="JZ970" s="1"/>
      <c r="KA970" s="1"/>
      <c r="KB970" s="1"/>
    </row>
    <row r="971" spans="1:288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  <c r="JW971" s="1"/>
      <c r="JX971" s="1"/>
      <c r="JY971" s="1"/>
      <c r="JZ971" s="1"/>
      <c r="KA971" s="1"/>
      <c r="KB971" s="1"/>
    </row>
    <row r="972" spans="1:288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  <c r="JW972" s="1"/>
      <c r="JX972" s="1"/>
      <c r="JY972" s="1"/>
      <c r="JZ972" s="1"/>
      <c r="KA972" s="1"/>
      <c r="KB972" s="1"/>
    </row>
    <row r="973" spans="1:288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  <c r="JW973" s="1"/>
      <c r="JX973" s="1"/>
      <c r="JY973" s="1"/>
      <c r="JZ973" s="1"/>
      <c r="KA973" s="1"/>
      <c r="KB973" s="1"/>
    </row>
    <row r="974" spans="1:288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  <c r="JW974" s="1"/>
      <c r="JX974" s="1"/>
      <c r="JY974" s="1"/>
      <c r="JZ974" s="1"/>
      <c r="KA974" s="1"/>
      <c r="KB974" s="1"/>
    </row>
    <row r="975" spans="1:288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  <c r="JW975" s="1"/>
      <c r="JX975" s="1"/>
      <c r="JY975" s="1"/>
      <c r="JZ975" s="1"/>
      <c r="KA975" s="1"/>
      <c r="KB975" s="1"/>
    </row>
    <row r="976" spans="1:288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  <c r="JW976" s="1"/>
      <c r="JX976" s="1"/>
      <c r="JY976" s="1"/>
      <c r="JZ976" s="1"/>
      <c r="KA976" s="1"/>
      <c r="KB976" s="1"/>
    </row>
    <row r="977" spans="1:288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  <c r="JW977" s="1"/>
      <c r="JX977" s="1"/>
      <c r="JY977" s="1"/>
      <c r="JZ977" s="1"/>
      <c r="KA977" s="1"/>
      <c r="KB977" s="1"/>
    </row>
    <row r="978" spans="1:288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  <c r="JW978" s="1"/>
      <c r="JX978" s="1"/>
      <c r="JY978" s="1"/>
      <c r="JZ978" s="1"/>
      <c r="KA978" s="1"/>
      <c r="KB978" s="1"/>
    </row>
    <row r="979" spans="1:288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  <c r="JW979" s="1"/>
      <c r="JX979" s="1"/>
      <c r="JY979" s="1"/>
      <c r="JZ979" s="1"/>
      <c r="KA979" s="1"/>
      <c r="KB979" s="1"/>
    </row>
    <row r="980" spans="1:288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  <c r="JW980" s="1"/>
      <c r="JX980" s="1"/>
      <c r="JY980" s="1"/>
      <c r="JZ980" s="1"/>
      <c r="KA980" s="1"/>
      <c r="KB980" s="1"/>
    </row>
    <row r="981" spans="1:288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  <c r="JW981" s="1"/>
      <c r="JX981" s="1"/>
      <c r="JY981" s="1"/>
      <c r="JZ981" s="1"/>
      <c r="KA981" s="1"/>
      <c r="KB981" s="1"/>
    </row>
    <row r="982" spans="1:288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  <c r="JW982" s="1"/>
      <c r="JX982" s="1"/>
      <c r="JY982" s="1"/>
      <c r="JZ982" s="1"/>
      <c r="KA982" s="1"/>
      <c r="KB982" s="1"/>
    </row>
    <row r="983" spans="1:288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  <c r="JW983" s="1"/>
      <c r="JX983" s="1"/>
      <c r="JY983" s="1"/>
      <c r="JZ983" s="1"/>
      <c r="KA983" s="1"/>
      <c r="KB983" s="1"/>
    </row>
    <row r="984" spans="1:288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  <c r="JW984" s="1"/>
      <c r="JX984" s="1"/>
      <c r="JY984" s="1"/>
      <c r="JZ984" s="1"/>
      <c r="KA984" s="1"/>
      <c r="KB984" s="1"/>
    </row>
    <row r="985" spans="1:288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  <c r="JW985" s="1"/>
      <c r="JX985" s="1"/>
      <c r="JY985" s="1"/>
      <c r="JZ985" s="1"/>
      <c r="KA985" s="1"/>
      <c r="KB985" s="1"/>
    </row>
    <row r="986" spans="1:288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  <c r="JW986" s="1"/>
      <c r="JX986" s="1"/>
      <c r="JY986" s="1"/>
      <c r="JZ986" s="1"/>
      <c r="KA986" s="1"/>
      <c r="KB986" s="1"/>
    </row>
    <row r="987" spans="1:288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  <c r="JW987" s="1"/>
      <c r="JX987" s="1"/>
      <c r="JY987" s="1"/>
      <c r="JZ987" s="1"/>
      <c r="KA987" s="1"/>
      <c r="KB987" s="1"/>
    </row>
    <row r="988" spans="1:288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  <c r="JW988" s="1"/>
      <c r="JX988" s="1"/>
      <c r="JY988" s="1"/>
      <c r="JZ988" s="1"/>
      <c r="KA988" s="1"/>
      <c r="KB988" s="1"/>
    </row>
    <row r="989" spans="1:288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  <c r="JW989" s="1"/>
      <c r="JX989" s="1"/>
      <c r="JY989" s="1"/>
      <c r="JZ989" s="1"/>
      <c r="KA989" s="1"/>
      <c r="KB989" s="1"/>
    </row>
    <row r="990" spans="1:288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  <c r="JW990" s="1"/>
      <c r="JX990" s="1"/>
      <c r="JY990" s="1"/>
      <c r="JZ990" s="1"/>
      <c r="KA990" s="1"/>
      <c r="KB990" s="1"/>
    </row>
    <row r="991" spans="1:288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  <c r="JW991" s="1"/>
      <c r="JX991" s="1"/>
      <c r="JY991" s="1"/>
      <c r="JZ991" s="1"/>
      <c r="KA991" s="1"/>
      <c r="KB991" s="1"/>
    </row>
    <row r="992" spans="1:288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  <c r="JW992" s="1"/>
      <c r="JX992" s="1"/>
      <c r="JY992" s="1"/>
      <c r="JZ992" s="1"/>
      <c r="KA992" s="1"/>
      <c r="KB992" s="1"/>
    </row>
    <row r="993" spans="1:288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  <c r="JW993" s="1"/>
      <c r="JX993" s="1"/>
      <c r="JY993" s="1"/>
      <c r="JZ993" s="1"/>
      <c r="KA993" s="1"/>
      <c r="KB993" s="1"/>
    </row>
    <row r="994" spans="1:288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  <c r="JW994" s="1"/>
      <c r="JX994" s="1"/>
      <c r="JY994" s="1"/>
      <c r="JZ994" s="1"/>
      <c r="KA994" s="1"/>
      <c r="KB994" s="1"/>
    </row>
    <row r="995" spans="1:288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  <c r="JW995" s="1"/>
      <c r="JX995" s="1"/>
      <c r="JY995" s="1"/>
      <c r="JZ995" s="1"/>
      <c r="KA995" s="1"/>
      <c r="KB995" s="1"/>
    </row>
    <row r="996" spans="1:288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  <c r="JW996" s="1"/>
      <c r="JX996" s="1"/>
      <c r="JY996" s="1"/>
      <c r="JZ996" s="1"/>
      <c r="KA996" s="1"/>
      <c r="KB996" s="1"/>
    </row>
    <row r="997" spans="1:288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  <c r="JW997" s="1"/>
      <c r="JX997" s="1"/>
      <c r="JY997" s="1"/>
      <c r="JZ997" s="1"/>
      <c r="KA997" s="1"/>
      <c r="KB997" s="1"/>
    </row>
    <row r="998" spans="1:288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  <c r="JW998" s="1"/>
      <c r="JX998" s="1"/>
      <c r="JY998" s="1"/>
      <c r="JZ998" s="1"/>
      <c r="KA998" s="1"/>
      <c r="KB998" s="1"/>
    </row>
    <row r="999" spans="1:288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  <c r="JW999" s="1"/>
      <c r="JX999" s="1"/>
      <c r="JY999" s="1"/>
      <c r="JZ999" s="1"/>
      <c r="KA999" s="1"/>
      <c r="KB999" s="1"/>
    </row>
    <row r="1000" spans="1:288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  <c r="JW1000" s="1"/>
      <c r="JX1000" s="1"/>
      <c r="JY1000" s="1"/>
      <c r="JZ1000" s="1"/>
      <c r="KA1000" s="1"/>
      <c r="KB1000" s="1"/>
    </row>
    <row r="1001" spans="1:288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  <c r="JW1001" s="1"/>
      <c r="JX1001" s="1"/>
      <c r="JY1001" s="1"/>
      <c r="JZ1001" s="1"/>
      <c r="KA1001" s="1"/>
      <c r="KB1001" s="1"/>
    </row>
    <row r="1002" spans="1:288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  <c r="JW1002" s="1"/>
      <c r="JX1002" s="1"/>
      <c r="JY1002" s="1"/>
      <c r="JZ1002" s="1"/>
      <c r="KA1002" s="1"/>
      <c r="KB1002" s="1"/>
    </row>
    <row r="1003" spans="1:288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  <c r="JW1003" s="1"/>
      <c r="JX1003" s="1"/>
      <c r="JY1003" s="1"/>
      <c r="JZ1003" s="1"/>
      <c r="KA1003" s="1"/>
      <c r="KB1003" s="1"/>
    </row>
    <row r="1004" spans="1:288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  <c r="JW1004" s="1"/>
      <c r="JX1004" s="1"/>
      <c r="JY1004" s="1"/>
      <c r="JZ1004" s="1"/>
      <c r="KA1004" s="1"/>
      <c r="KB1004" s="1"/>
    </row>
    <row r="1005" spans="1:288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  <c r="JW1005" s="1"/>
      <c r="JX1005" s="1"/>
      <c r="JY1005" s="1"/>
      <c r="JZ1005" s="1"/>
      <c r="KA1005" s="1"/>
      <c r="KB1005" s="1"/>
    </row>
    <row r="1006" spans="1:288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  <c r="JW1006" s="1"/>
      <c r="JX1006" s="1"/>
      <c r="JY1006" s="1"/>
      <c r="JZ1006" s="1"/>
      <c r="KA1006" s="1"/>
      <c r="KB1006" s="1"/>
    </row>
    <row r="1007" spans="1:288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  <c r="JW1007" s="1"/>
      <c r="JX1007" s="1"/>
      <c r="JY1007" s="1"/>
      <c r="JZ1007" s="1"/>
      <c r="KA1007" s="1"/>
      <c r="KB1007" s="1"/>
    </row>
    <row r="1008" spans="1:288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  <c r="JW1008" s="1"/>
      <c r="JX1008" s="1"/>
      <c r="JY1008" s="1"/>
      <c r="JZ1008" s="1"/>
      <c r="KA1008" s="1"/>
      <c r="KB1008" s="1"/>
    </row>
    <row r="1009" spans="1:288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  <c r="JW1009" s="1"/>
      <c r="JX1009" s="1"/>
      <c r="JY1009" s="1"/>
      <c r="JZ1009" s="1"/>
      <c r="KA1009" s="1"/>
      <c r="KB1009" s="1"/>
    </row>
    <row r="1010" spans="1:288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  <c r="JW1010" s="1"/>
      <c r="JX1010" s="1"/>
      <c r="JY1010" s="1"/>
      <c r="JZ1010" s="1"/>
      <c r="KA1010" s="1"/>
      <c r="KB1010" s="1"/>
    </row>
    <row r="1011" spans="1:288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  <c r="JW1011" s="1"/>
      <c r="JX1011" s="1"/>
      <c r="JY1011" s="1"/>
      <c r="JZ1011" s="1"/>
      <c r="KA1011" s="1"/>
      <c r="KB1011" s="1"/>
    </row>
    <row r="1012" spans="1:288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  <c r="JW1012" s="1"/>
      <c r="JX1012" s="1"/>
      <c r="JY1012" s="1"/>
      <c r="JZ1012" s="1"/>
      <c r="KA1012" s="1"/>
      <c r="KB1012" s="1"/>
    </row>
    <row r="1013" spans="1:288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  <c r="JW1013" s="1"/>
      <c r="JX1013" s="1"/>
      <c r="JY1013" s="1"/>
      <c r="JZ1013" s="1"/>
      <c r="KA1013" s="1"/>
      <c r="KB1013" s="1"/>
    </row>
    <row r="1014" spans="1:288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  <c r="JW1014" s="1"/>
      <c r="JX1014" s="1"/>
      <c r="JY1014" s="1"/>
      <c r="JZ1014" s="1"/>
      <c r="KA1014" s="1"/>
      <c r="KB1014" s="1"/>
    </row>
    <row r="1015" spans="1:288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  <c r="JW1015" s="1"/>
      <c r="JX1015" s="1"/>
      <c r="JY1015" s="1"/>
      <c r="JZ1015" s="1"/>
      <c r="KA1015" s="1"/>
      <c r="KB1015" s="1"/>
    </row>
    <row r="1016" spans="1:288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  <c r="JW1016" s="1"/>
      <c r="JX1016" s="1"/>
      <c r="JY1016" s="1"/>
      <c r="JZ1016" s="1"/>
      <c r="KA1016" s="1"/>
      <c r="KB1016" s="1"/>
    </row>
    <row r="1017" spans="1:288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  <c r="JW1017" s="1"/>
      <c r="JX1017" s="1"/>
      <c r="JY1017" s="1"/>
      <c r="JZ1017" s="1"/>
      <c r="KA1017" s="1"/>
      <c r="KB1017" s="1"/>
    </row>
    <row r="1018" spans="1:288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  <c r="JW1018" s="1"/>
      <c r="JX1018" s="1"/>
      <c r="JY1018" s="1"/>
      <c r="JZ1018" s="1"/>
      <c r="KA1018" s="1"/>
      <c r="KB1018" s="1"/>
    </row>
    <row r="1019" spans="1:288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  <c r="JW1019" s="1"/>
      <c r="JX1019" s="1"/>
      <c r="JY1019" s="1"/>
      <c r="JZ1019" s="1"/>
      <c r="KA1019" s="1"/>
      <c r="KB1019" s="1"/>
    </row>
    <row r="1020" spans="1:288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  <c r="JW1020" s="1"/>
      <c r="JX1020" s="1"/>
      <c r="JY1020" s="1"/>
      <c r="JZ1020" s="1"/>
      <c r="KA1020" s="1"/>
      <c r="KB1020" s="1"/>
    </row>
    <row r="1021" spans="1:288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  <c r="JW1021" s="1"/>
      <c r="JX1021" s="1"/>
      <c r="JY1021" s="1"/>
      <c r="JZ1021" s="1"/>
      <c r="KA1021" s="1"/>
      <c r="KB1021" s="1"/>
    </row>
    <row r="1022" spans="1:288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  <c r="JW1022" s="1"/>
      <c r="JX1022" s="1"/>
      <c r="JY1022" s="1"/>
      <c r="JZ1022" s="1"/>
      <c r="KA1022" s="1"/>
      <c r="KB1022" s="1"/>
    </row>
    <row r="1023" spans="1:288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  <c r="JW1023" s="1"/>
      <c r="JX1023" s="1"/>
      <c r="JY1023" s="1"/>
      <c r="JZ1023" s="1"/>
      <c r="KA1023" s="1"/>
      <c r="KB1023" s="1"/>
    </row>
    <row r="1024" spans="1:288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  <c r="JW1024" s="1"/>
      <c r="JX1024" s="1"/>
      <c r="JY1024" s="1"/>
      <c r="JZ1024" s="1"/>
      <c r="KA1024" s="1"/>
      <c r="KB1024" s="1"/>
    </row>
    <row r="1025" spans="1:288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  <c r="JW1025" s="1"/>
      <c r="JX1025" s="1"/>
      <c r="JY1025" s="1"/>
      <c r="JZ1025" s="1"/>
      <c r="KA1025" s="1"/>
      <c r="KB1025" s="1"/>
    </row>
    <row r="1026" spans="1:288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  <c r="JW1026" s="1"/>
      <c r="JX1026" s="1"/>
      <c r="JY1026" s="1"/>
      <c r="JZ1026" s="1"/>
      <c r="KA1026" s="1"/>
      <c r="KB1026" s="1"/>
    </row>
    <row r="1027" spans="1:288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  <c r="JW1027" s="1"/>
      <c r="JX1027" s="1"/>
      <c r="JY1027" s="1"/>
      <c r="JZ1027" s="1"/>
      <c r="KA1027" s="1"/>
      <c r="KB1027" s="1"/>
    </row>
    <row r="1028" spans="1:288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  <c r="JW1028" s="1"/>
      <c r="JX1028" s="1"/>
      <c r="JY1028" s="1"/>
      <c r="JZ1028" s="1"/>
      <c r="KA1028" s="1"/>
      <c r="KB1028" s="1"/>
    </row>
    <row r="1029" spans="1:288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  <c r="JW1029" s="1"/>
      <c r="JX1029" s="1"/>
      <c r="JY1029" s="1"/>
      <c r="JZ1029" s="1"/>
      <c r="KA1029" s="1"/>
      <c r="KB1029" s="1"/>
    </row>
    <row r="1030" spans="1:288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  <c r="JW1030" s="1"/>
      <c r="JX1030" s="1"/>
      <c r="JY1030" s="1"/>
      <c r="JZ1030" s="1"/>
      <c r="KA1030" s="1"/>
      <c r="KB1030" s="1"/>
    </row>
    <row r="1031" spans="1:288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  <c r="JW1031" s="1"/>
      <c r="JX1031" s="1"/>
      <c r="JY1031" s="1"/>
      <c r="JZ1031" s="1"/>
      <c r="KA1031" s="1"/>
      <c r="KB1031" s="1"/>
    </row>
    <row r="1032" spans="1:288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  <c r="JW1032" s="1"/>
      <c r="JX1032" s="1"/>
      <c r="JY1032" s="1"/>
      <c r="JZ1032" s="1"/>
      <c r="KA1032" s="1"/>
      <c r="KB1032" s="1"/>
    </row>
    <row r="1033" spans="1:288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  <c r="JW1033" s="1"/>
      <c r="JX1033" s="1"/>
      <c r="JY1033" s="1"/>
      <c r="JZ1033" s="1"/>
      <c r="KA1033" s="1"/>
      <c r="KB1033" s="1"/>
    </row>
    <row r="1034" spans="1:288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  <c r="JW1034" s="1"/>
      <c r="JX1034" s="1"/>
      <c r="JY1034" s="1"/>
      <c r="JZ1034" s="1"/>
      <c r="KA1034" s="1"/>
      <c r="KB1034" s="1"/>
    </row>
    <row r="1035" spans="1:288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  <c r="JW1035" s="1"/>
      <c r="JX1035" s="1"/>
      <c r="JY1035" s="1"/>
      <c r="JZ1035" s="1"/>
      <c r="KA1035" s="1"/>
      <c r="KB1035" s="1"/>
    </row>
    <row r="1036" spans="1:288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  <c r="JW1036" s="1"/>
      <c r="JX1036" s="1"/>
      <c r="JY1036" s="1"/>
      <c r="JZ1036" s="1"/>
      <c r="KA1036" s="1"/>
      <c r="KB1036" s="1"/>
    </row>
    <row r="1037" spans="1:288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  <c r="JW1037" s="1"/>
      <c r="JX1037" s="1"/>
      <c r="JY1037" s="1"/>
      <c r="JZ1037" s="1"/>
      <c r="KA1037" s="1"/>
      <c r="KB1037" s="1"/>
    </row>
    <row r="1038" spans="1:288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  <c r="JW1038" s="1"/>
      <c r="JX1038" s="1"/>
      <c r="JY1038" s="1"/>
      <c r="JZ1038" s="1"/>
      <c r="KA1038" s="1"/>
      <c r="KB1038" s="1"/>
    </row>
    <row r="1039" spans="1:288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  <c r="JW1039" s="1"/>
      <c r="JX1039" s="1"/>
      <c r="JY1039" s="1"/>
      <c r="JZ1039" s="1"/>
      <c r="KA1039" s="1"/>
      <c r="KB1039" s="1"/>
    </row>
    <row r="1040" spans="1:288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  <c r="JW1040" s="1"/>
      <c r="JX1040" s="1"/>
      <c r="JY1040" s="1"/>
      <c r="JZ1040" s="1"/>
      <c r="KA1040" s="1"/>
      <c r="KB1040" s="1"/>
    </row>
    <row r="1041" spans="1:288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  <c r="JW1041" s="1"/>
      <c r="JX1041" s="1"/>
      <c r="JY1041" s="1"/>
      <c r="JZ1041" s="1"/>
      <c r="KA1041" s="1"/>
      <c r="KB1041" s="1"/>
    </row>
    <row r="1042" spans="1:288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  <c r="JW1042" s="1"/>
      <c r="JX1042" s="1"/>
      <c r="JY1042" s="1"/>
      <c r="JZ1042" s="1"/>
      <c r="KA1042" s="1"/>
      <c r="KB1042" s="1"/>
    </row>
    <row r="1043" spans="1:288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  <c r="JW1043" s="1"/>
      <c r="JX1043" s="1"/>
      <c r="JY1043" s="1"/>
      <c r="JZ1043" s="1"/>
      <c r="KA1043" s="1"/>
      <c r="KB1043" s="1"/>
    </row>
    <row r="1044" spans="1:288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  <c r="JW1044" s="1"/>
      <c r="JX1044" s="1"/>
      <c r="JY1044" s="1"/>
      <c r="JZ1044" s="1"/>
      <c r="KA1044" s="1"/>
      <c r="KB1044" s="1"/>
    </row>
    <row r="1045" spans="1:288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  <c r="JW1045" s="1"/>
      <c r="JX1045" s="1"/>
      <c r="JY1045" s="1"/>
      <c r="JZ1045" s="1"/>
      <c r="KA1045" s="1"/>
      <c r="KB1045" s="1"/>
    </row>
    <row r="1046" spans="1:288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  <c r="JW1046" s="1"/>
      <c r="JX1046" s="1"/>
      <c r="JY1046" s="1"/>
      <c r="JZ1046" s="1"/>
      <c r="KA1046" s="1"/>
      <c r="KB1046" s="1"/>
    </row>
    <row r="1047" spans="1:288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  <c r="JW1047" s="1"/>
      <c r="JX1047" s="1"/>
      <c r="JY1047" s="1"/>
      <c r="JZ1047" s="1"/>
      <c r="KA1047" s="1"/>
      <c r="KB1047" s="1"/>
    </row>
    <row r="1048" spans="1:288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  <c r="JW1048" s="1"/>
      <c r="JX1048" s="1"/>
      <c r="JY1048" s="1"/>
      <c r="JZ1048" s="1"/>
      <c r="KA1048" s="1"/>
      <c r="KB1048" s="1"/>
    </row>
    <row r="1049" spans="1:288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  <c r="JW1049" s="1"/>
      <c r="JX1049" s="1"/>
      <c r="JY1049" s="1"/>
      <c r="JZ1049" s="1"/>
      <c r="KA1049" s="1"/>
      <c r="KB1049" s="1"/>
    </row>
    <row r="1050" spans="1:288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  <c r="JW1050" s="1"/>
      <c r="JX1050" s="1"/>
      <c r="JY1050" s="1"/>
      <c r="JZ1050" s="1"/>
      <c r="KA1050" s="1"/>
      <c r="KB1050" s="1"/>
    </row>
    <row r="1051" spans="1:288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  <c r="JW1051" s="1"/>
      <c r="JX1051" s="1"/>
      <c r="JY1051" s="1"/>
      <c r="JZ1051" s="1"/>
      <c r="KA1051" s="1"/>
      <c r="KB1051" s="1"/>
    </row>
    <row r="1052" spans="1:288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  <c r="JW1052" s="1"/>
      <c r="JX1052" s="1"/>
      <c r="JY1052" s="1"/>
      <c r="JZ1052" s="1"/>
      <c r="KA1052" s="1"/>
      <c r="KB1052" s="1"/>
    </row>
    <row r="1053" spans="1:288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  <c r="JW1053" s="1"/>
      <c r="JX1053" s="1"/>
      <c r="JY1053" s="1"/>
      <c r="JZ1053" s="1"/>
      <c r="KA1053" s="1"/>
      <c r="KB1053" s="1"/>
    </row>
    <row r="1054" spans="1:288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  <c r="JW1054" s="1"/>
      <c r="JX1054" s="1"/>
      <c r="JY1054" s="1"/>
      <c r="JZ1054" s="1"/>
      <c r="KA1054" s="1"/>
      <c r="KB1054" s="1"/>
    </row>
    <row r="1055" spans="1:288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  <c r="JW1055" s="1"/>
      <c r="JX1055" s="1"/>
      <c r="JY1055" s="1"/>
      <c r="JZ1055" s="1"/>
      <c r="KA1055" s="1"/>
      <c r="KB1055" s="1"/>
    </row>
    <row r="1056" spans="1:288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  <c r="JW1056" s="1"/>
      <c r="JX1056" s="1"/>
      <c r="JY1056" s="1"/>
      <c r="JZ1056" s="1"/>
      <c r="KA1056" s="1"/>
      <c r="KB1056" s="1"/>
    </row>
    <row r="1057" spans="1:288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  <c r="JW1057" s="1"/>
      <c r="JX1057" s="1"/>
      <c r="JY1057" s="1"/>
      <c r="JZ1057" s="1"/>
      <c r="KA1057" s="1"/>
      <c r="KB1057" s="1"/>
    </row>
    <row r="1058" spans="1:288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  <c r="JW1058" s="1"/>
      <c r="JX1058" s="1"/>
      <c r="JY1058" s="1"/>
      <c r="JZ1058" s="1"/>
      <c r="KA1058" s="1"/>
      <c r="KB1058" s="1"/>
    </row>
    <row r="1059" spans="1:288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  <c r="JW1059" s="1"/>
      <c r="JX1059" s="1"/>
      <c r="JY1059" s="1"/>
      <c r="JZ1059" s="1"/>
      <c r="KA1059" s="1"/>
      <c r="KB1059" s="1"/>
    </row>
    <row r="1060" spans="1:288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  <c r="JW1060" s="1"/>
      <c r="JX1060" s="1"/>
      <c r="JY1060" s="1"/>
      <c r="JZ1060" s="1"/>
      <c r="KA1060" s="1"/>
      <c r="KB1060" s="1"/>
    </row>
    <row r="1061" spans="1:288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  <c r="JW1061" s="1"/>
      <c r="JX1061" s="1"/>
      <c r="JY1061" s="1"/>
      <c r="JZ1061" s="1"/>
      <c r="KA1061" s="1"/>
      <c r="KB1061" s="1"/>
    </row>
    <row r="1062" spans="1:288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  <c r="JW1062" s="1"/>
      <c r="JX1062" s="1"/>
      <c r="JY1062" s="1"/>
      <c r="JZ1062" s="1"/>
      <c r="KA1062" s="1"/>
      <c r="KB1062" s="1"/>
    </row>
    <row r="1063" spans="1:288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  <c r="JW1063" s="1"/>
      <c r="JX1063" s="1"/>
      <c r="JY1063" s="1"/>
      <c r="JZ1063" s="1"/>
      <c r="KA1063" s="1"/>
      <c r="KB1063" s="1"/>
    </row>
    <row r="1064" spans="1:288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  <c r="JW1064" s="1"/>
      <c r="JX1064" s="1"/>
      <c r="JY1064" s="1"/>
      <c r="JZ1064" s="1"/>
      <c r="KA1064" s="1"/>
      <c r="KB1064" s="1"/>
    </row>
    <row r="1065" spans="1:288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  <c r="JW1065" s="1"/>
      <c r="JX1065" s="1"/>
      <c r="JY1065" s="1"/>
      <c r="JZ1065" s="1"/>
      <c r="KA1065" s="1"/>
      <c r="KB1065" s="1"/>
    </row>
    <row r="1066" spans="1:288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  <c r="JW1066" s="1"/>
      <c r="JX1066" s="1"/>
      <c r="JY1066" s="1"/>
      <c r="JZ1066" s="1"/>
      <c r="KA1066" s="1"/>
      <c r="KB1066" s="1"/>
    </row>
    <row r="1067" spans="1:288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  <c r="JW1067" s="1"/>
      <c r="JX1067" s="1"/>
      <c r="JY1067" s="1"/>
      <c r="JZ1067" s="1"/>
      <c r="KA1067" s="1"/>
      <c r="KB1067" s="1"/>
    </row>
    <row r="1068" spans="1:288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  <c r="JW1068" s="1"/>
      <c r="JX1068" s="1"/>
      <c r="JY1068" s="1"/>
      <c r="JZ1068" s="1"/>
      <c r="KA1068" s="1"/>
      <c r="KB1068" s="1"/>
    </row>
    <row r="1069" spans="1:288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  <c r="JW1069" s="1"/>
      <c r="JX1069" s="1"/>
      <c r="JY1069" s="1"/>
      <c r="JZ1069" s="1"/>
      <c r="KA1069" s="1"/>
      <c r="KB1069" s="1"/>
    </row>
    <row r="1070" spans="1:288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  <c r="JW1070" s="1"/>
      <c r="JX1070" s="1"/>
      <c r="JY1070" s="1"/>
      <c r="JZ1070" s="1"/>
      <c r="KA1070" s="1"/>
      <c r="KB1070" s="1"/>
    </row>
    <row r="1071" spans="1:288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  <c r="JW1071" s="1"/>
      <c r="JX1071" s="1"/>
      <c r="JY1071" s="1"/>
      <c r="JZ1071" s="1"/>
      <c r="KA1071" s="1"/>
      <c r="KB1071" s="1"/>
    </row>
    <row r="1072" spans="1:288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  <c r="JW1072" s="1"/>
      <c r="JX1072" s="1"/>
      <c r="JY1072" s="1"/>
      <c r="JZ1072" s="1"/>
      <c r="KA1072" s="1"/>
      <c r="KB1072" s="1"/>
    </row>
    <row r="1073" spans="1:288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  <c r="JW1073" s="1"/>
      <c r="JX1073" s="1"/>
      <c r="JY1073" s="1"/>
      <c r="JZ1073" s="1"/>
      <c r="KA1073" s="1"/>
      <c r="KB1073" s="1"/>
    </row>
    <row r="1074" spans="1:288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  <c r="JV1074" s="1"/>
      <c r="JW1074" s="1"/>
      <c r="JX1074" s="1"/>
      <c r="JY1074" s="1"/>
      <c r="JZ1074" s="1"/>
      <c r="KA1074" s="1"/>
      <c r="KB1074" s="1"/>
    </row>
    <row r="1075" spans="1:288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  <c r="JV1075" s="1"/>
      <c r="JW1075" s="1"/>
      <c r="JX1075" s="1"/>
      <c r="JY1075" s="1"/>
      <c r="JZ1075" s="1"/>
      <c r="KA1075" s="1"/>
      <c r="KB1075" s="1"/>
    </row>
    <row r="1076" spans="1:288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  <c r="JV1076" s="1"/>
      <c r="JW1076" s="1"/>
      <c r="JX1076" s="1"/>
      <c r="JY1076" s="1"/>
      <c r="JZ1076" s="1"/>
      <c r="KA1076" s="1"/>
      <c r="KB1076" s="1"/>
    </row>
    <row r="1077" spans="1:288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  <c r="JW1077" s="1"/>
      <c r="JX1077" s="1"/>
      <c r="JY1077" s="1"/>
      <c r="JZ1077" s="1"/>
      <c r="KA1077" s="1"/>
      <c r="KB1077" s="1"/>
    </row>
    <row r="1078" spans="1:288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  <c r="JV1078" s="1"/>
      <c r="JW1078" s="1"/>
      <c r="JX1078" s="1"/>
      <c r="JY1078" s="1"/>
      <c r="JZ1078" s="1"/>
      <c r="KA1078" s="1"/>
      <c r="KB1078" s="1"/>
    </row>
    <row r="1079" spans="1:288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  <c r="JS1079" s="1"/>
      <c r="JT1079" s="1"/>
      <c r="JU1079" s="1"/>
      <c r="JV1079" s="1"/>
      <c r="JW1079" s="1"/>
      <c r="JX1079" s="1"/>
      <c r="JY1079" s="1"/>
      <c r="JZ1079" s="1"/>
      <c r="KA1079" s="1"/>
      <c r="KB1079" s="1"/>
    </row>
    <row r="1080" spans="1:288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  <c r="JS1080" s="1"/>
      <c r="JT1080" s="1"/>
      <c r="JU1080" s="1"/>
      <c r="JV1080" s="1"/>
      <c r="JW1080" s="1"/>
      <c r="JX1080" s="1"/>
      <c r="JY1080" s="1"/>
      <c r="JZ1080" s="1"/>
      <c r="KA1080" s="1"/>
      <c r="KB1080" s="1"/>
    </row>
    <row r="1081" spans="1:288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  <c r="JS1081" s="1"/>
      <c r="JT1081" s="1"/>
      <c r="JU1081" s="1"/>
      <c r="JV1081" s="1"/>
      <c r="JW1081" s="1"/>
      <c r="JX1081" s="1"/>
      <c r="JY1081" s="1"/>
      <c r="JZ1081" s="1"/>
      <c r="KA1081" s="1"/>
      <c r="KB1081" s="1"/>
    </row>
    <row r="1082" spans="1:288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  <c r="JV1082" s="1"/>
      <c r="JW1082" s="1"/>
      <c r="JX1082" s="1"/>
      <c r="JY1082" s="1"/>
      <c r="JZ1082" s="1"/>
      <c r="KA1082" s="1"/>
      <c r="KB1082" s="1"/>
    </row>
    <row r="1083" spans="1:288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  <c r="JV1083" s="1"/>
      <c r="JW1083" s="1"/>
      <c r="JX1083" s="1"/>
      <c r="JY1083" s="1"/>
      <c r="JZ1083" s="1"/>
      <c r="KA1083" s="1"/>
      <c r="KB1083" s="1"/>
    </row>
    <row r="1084" spans="1:288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  <c r="JV1084" s="1"/>
      <c r="JW1084" s="1"/>
      <c r="JX1084" s="1"/>
      <c r="JY1084" s="1"/>
      <c r="JZ1084" s="1"/>
      <c r="KA1084" s="1"/>
      <c r="KB1084" s="1"/>
    </row>
    <row r="1085" spans="1:288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  <c r="JV1085" s="1"/>
      <c r="JW1085" s="1"/>
      <c r="JX1085" s="1"/>
      <c r="JY1085" s="1"/>
      <c r="JZ1085" s="1"/>
      <c r="KA1085" s="1"/>
      <c r="KB1085" s="1"/>
    </row>
    <row r="1086" spans="1:288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  <c r="JV1086" s="1"/>
      <c r="JW1086" s="1"/>
      <c r="JX1086" s="1"/>
      <c r="JY1086" s="1"/>
      <c r="JZ1086" s="1"/>
      <c r="KA1086" s="1"/>
      <c r="KB1086" s="1"/>
    </row>
    <row r="1087" spans="1:288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  <c r="JU1087" s="1"/>
      <c r="JV1087" s="1"/>
      <c r="JW1087" s="1"/>
      <c r="JX1087" s="1"/>
      <c r="JY1087" s="1"/>
      <c r="JZ1087" s="1"/>
      <c r="KA1087" s="1"/>
      <c r="KB1087" s="1"/>
    </row>
    <row r="1088" spans="1:288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  <c r="JU1088" s="1"/>
      <c r="JV1088" s="1"/>
      <c r="JW1088" s="1"/>
      <c r="JX1088" s="1"/>
      <c r="JY1088" s="1"/>
      <c r="JZ1088" s="1"/>
      <c r="KA1088" s="1"/>
      <c r="KB1088" s="1"/>
    </row>
    <row r="1089" spans="1:288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  <c r="IX1089" s="1"/>
      <c r="IY1089" s="1"/>
      <c r="IZ1089" s="1"/>
      <c r="JA1089" s="1"/>
      <c r="JB1089" s="1"/>
      <c r="JC1089" s="1"/>
      <c r="JD1089" s="1"/>
      <c r="JE1089" s="1"/>
      <c r="JF1089" s="1"/>
      <c r="JG1089" s="1"/>
      <c r="JH1089" s="1"/>
      <c r="JI1089" s="1"/>
      <c r="JJ1089" s="1"/>
      <c r="JK1089" s="1"/>
      <c r="JL1089" s="1"/>
      <c r="JM1089" s="1"/>
      <c r="JN1089" s="1"/>
      <c r="JO1089" s="1"/>
      <c r="JP1089" s="1"/>
      <c r="JQ1089" s="1"/>
      <c r="JR1089" s="1"/>
      <c r="JS1089" s="1"/>
      <c r="JT1089" s="1"/>
      <c r="JU1089" s="1"/>
      <c r="JV1089" s="1"/>
      <c r="JW1089" s="1"/>
      <c r="JX1089" s="1"/>
      <c r="JY1089" s="1"/>
      <c r="JZ1089" s="1"/>
      <c r="KA1089" s="1"/>
      <c r="KB1089" s="1"/>
    </row>
    <row r="1090" spans="1:288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  <c r="IX1090" s="1"/>
      <c r="IY1090" s="1"/>
      <c r="IZ1090" s="1"/>
      <c r="JA1090" s="1"/>
      <c r="JB1090" s="1"/>
      <c r="JC1090" s="1"/>
      <c r="JD1090" s="1"/>
      <c r="JE1090" s="1"/>
      <c r="JF1090" s="1"/>
      <c r="JG1090" s="1"/>
      <c r="JH1090" s="1"/>
      <c r="JI1090" s="1"/>
      <c r="JJ1090" s="1"/>
      <c r="JK1090" s="1"/>
      <c r="JL1090" s="1"/>
      <c r="JM1090" s="1"/>
      <c r="JN1090" s="1"/>
      <c r="JO1090" s="1"/>
      <c r="JP1090" s="1"/>
      <c r="JQ1090" s="1"/>
      <c r="JR1090" s="1"/>
      <c r="JS1090" s="1"/>
      <c r="JT1090" s="1"/>
      <c r="JU1090" s="1"/>
      <c r="JV1090" s="1"/>
      <c r="JW1090" s="1"/>
      <c r="JX1090" s="1"/>
      <c r="JY1090" s="1"/>
      <c r="JZ1090" s="1"/>
      <c r="KA1090" s="1"/>
      <c r="KB1090" s="1"/>
    </row>
    <row r="1091" spans="1:288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  <c r="JS1091" s="1"/>
      <c r="JT1091" s="1"/>
      <c r="JU1091" s="1"/>
      <c r="JV1091" s="1"/>
      <c r="JW1091" s="1"/>
      <c r="JX1091" s="1"/>
      <c r="JY1091" s="1"/>
      <c r="JZ1091" s="1"/>
      <c r="KA1091" s="1"/>
      <c r="KB1091" s="1"/>
    </row>
    <row r="1092" spans="1:288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  <c r="JS1092" s="1"/>
      <c r="JT1092" s="1"/>
      <c r="JU1092" s="1"/>
      <c r="JV1092" s="1"/>
      <c r="JW1092" s="1"/>
      <c r="JX1092" s="1"/>
      <c r="JY1092" s="1"/>
      <c r="JZ1092" s="1"/>
      <c r="KA1092" s="1"/>
      <c r="KB1092" s="1"/>
    </row>
    <row r="1093" spans="1:288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  <c r="JS1093" s="1"/>
      <c r="JT1093" s="1"/>
      <c r="JU1093" s="1"/>
      <c r="JV1093" s="1"/>
      <c r="JW1093" s="1"/>
      <c r="JX1093" s="1"/>
      <c r="JY1093" s="1"/>
      <c r="JZ1093" s="1"/>
      <c r="KA1093" s="1"/>
      <c r="KB1093" s="1"/>
    </row>
    <row r="1094" spans="1:288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  <c r="IX1094" s="1"/>
      <c r="IY1094" s="1"/>
      <c r="IZ1094" s="1"/>
      <c r="JA1094" s="1"/>
      <c r="JB1094" s="1"/>
      <c r="JC1094" s="1"/>
      <c r="JD1094" s="1"/>
      <c r="JE1094" s="1"/>
      <c r="JF1094" s="1"/>
      <c r="JG1094" s="1"/>
      <c r="JH1094" s="1"/>
      <c r="JI1094" s="1"/>
      <c r="JJ1094" s="1"/>
      <c r="JK1094" s="1"/>
      <c r="JL1094" s="1"/>
      <c r="JM1094" s="1"/>
      <c r="JN1094" s="1"/>
      <c r="JO1094" s="1"/>
      <c r="JP1094" s="1"/>
      <c r="JQ1094" s="1"/>
      <c r="JR1094" s="1"/>
      <c r="JS1094" s="1"/>
      <c r="JT1094" s="1"/>
      <c r="JU1094" s="1"/>
      <c r="JV1094" s="1"/>
      <c r="JW1094" s="1"/>
      <c r="JX1094" s="1"/>
      <c r="JY1094" s="1"/>
      <c r="JZ1094" s="1"/>
      <c r="KA1094" s="1"/>
      <c r="KB1094" s="1"/>
    </row>
    <row r="1095" spans="1:288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  <c r="IX1095" s="1"/>
      <c r="IY1095" s="1"/>
      <c r="IZ1095" s="1"/>
      <c r="JA1095" s="1"/>
      <c r="JB1095" s="1"/>
      <c r="JC1095" s="1"/>
      <c r="JD1095" s="1"/>
      <c r="JE1095" s="1"/>
      <c r="JF1095" s="1"/>
      <c r="JG1095" s="1"/>
      <c r="JH1095" s="1"/>
      <c r="JI1095" s="1"/>
      <c r="JJ1095" s="1"/>
      <c r="JK1095" s="1"/>
      <c r="JL1095" s="1"/>
      <c r="JM1095" s="1"/>
      <c r="JN1095" s="1"/>
      <c r="JO1095" s="1"/>
      <c r="JP1095" s="1"/>
      <c r="JQ1095" s="1"/>
      <c r="JR1095" s="1"/>
      <c r="JS1095" s="1"/>
      <c r="JT1095" s="1"/>
      <c r="JU1095" s="1"/>
      <c r="JV1095" s="1"/>
      <c r="JW1095" s="1"/>
      <c r="JX1095" s="1"/>
      <c r="JY1095" s="1"/>
      <c r="JZ1095" s="1"/>
      <c r="KA1095" s="1"/>
      <c r="KB1095" s="1"/>
    </row>
    <row r="1096" spans="1:288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  <c r="IX1096" s="1"/>
      <c r="IY1096" s="1"/>
      <c r="IZ1096" s="1"/>
      <c r="JA1096" s="1"/>
      <c r="JB1096" s="1"/>
      <c r="JC1096" s="1"/>
      <c r="JD1096" s="1"/>
      <c r="JE1096" s="1"/>
      <c r="JF1096" s="1"/>
      <c r="JG1096" s="1"/>
      <c r="JH1096" s="1"/>
      <c r="JI1096" s="1"/>
      <c r="JJ1096" s="1"/>
      <c r="JK1096" s="1"/>
      <c r="JL1096" s="1"/>
      <c r="JM1096" s="1"/>
      <c r="JN1096" s="1"/>
      <c r="JO1096" s="1"/>
      <c r="JP1096" s="1"/>
      <c r="JQ1096" s="1"/>
      <c r="JR1096" s="1"/>
      <c r="JS1096" s="1"/>
      <c r="JT1096" s="1"/>
      <c r="JU1096" s="1"/>
      <c r="JV1096" s="1"/>
      <c r="JW1096" s="1"/>
      <c r="JX1096" s="1"/>
      <c r="JY1096" s="1"/>
      <c r="JZ1096" s="1"/>
      <c r="KA1096" s="1"/>
      <c r="KB1096" s="1"/>
    </row>
    <row r="1097" spans="1:288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  <c r="IX1097" s="1"/>
      <c r="IY1097" s="1"/>
      <c r="IZ1097" s="1"/>
      <c r="JA1097" s="1"/>
      <c r="JB1097" s="1"/>
      <c r="JC1097" s="1"/>
      <c r="JD1097" s="1"/>
      <c r="JE1097" s="1"/>
      <c r="JF1097" s="1"/>
      <c r="JG1097" s="1"/>
      <c r="JH1097" s="1"/>
      <c r="JI1097" s="1"/>
      <c r="JJ1097" s="1"/>
      <c r="JK1097" s="1"/>
      <c r="JL1097" s="1"/>
      <c r="JM1097" s="1"/>
      <c r="JN1097" s="1"/>
      <c r="JO1097" s="1"/>
      <c r="JP1097" s="1"/>
      <c r="JQ1097" s="1"/>
      <c r="JR1097" s="1"/>
      <c r="JS1097" s="1"/>
      <c r="JT1097" s="1"/>
      <c r="JU1097" s="1"/>
      <c r="JV1097" s="1"/>
      <c r="JW1097" s="1"/>
      <c r="JX1097" s="1"/>
      <c r="JY1097" s="1"/>
      <c r="JZ1097" s="1"/>
      <c r="KA1097" s="1"/>
      <c r="KB1097" s="1"/>
    </row>
    <row r="1098" spans="1:288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  <c r="IX1098" s="1"/>
      <c r="IY1098" s="1"/>
      <c r="IZ1098" s="1"/>
      <c r="JA1098" s="1"/>
      <c r="JB1098" s="1"/>
      <c r="JC1098" s="1"/>
      <c r="JD1098" s="1"/>
      <c r="JE1098" s="1"/>
      <c r="JF1098" s="1"/>
      <c r="JG1098" s="1"/>
      <c r="JH1098" s="1"/>
      <c r="JI1098" s="1"/>
      <c r="JJ1098" s="1"/>
      <c r="JK1098" s="1"/>
      <c r="JL1098" s="1"/>
      <c r="JM1098" s="1"/>
      <c r="JN1098" s="1"/>
      <c r="JO1098" s="1"/>
      <c r="JP1098" s="1"/>
      <c r="JQ1098" s="1"/>
      <c r="JR1098" s="1"/>
      <c r="JS1098" s="1"/>
      <c r="JT1098" s="1"/>
      <c r="JU1098" s="1"/>
      <c r="JV1098" s="1"/>
      <c r="JW1098" s="1"/>
      <c r="JX1098" s="1"/>
      <c r="JY1098" s="1"/>
      <c r="JZ1098" s="1"/>
      <c r="KA1098" s="1"/>
      <c r="KB1098" s="1"/>
    </row>
    <row r="1099" spans="1:288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  <c r="IX1099" s="1"/>
      <c r="IY1099" s="1"/>
      <c r="IZ1099" s="1"/>
      <c r="JA1099" s="1"/>
      <c r="JB1099" s="1"/>
      <c r="JC1099" s="1"/>
      <c r="JD1099" s="1"/>
      <c r="JE1099" s="1"/>
      <c r="JF1099" s="1"/>
      <c r="JG1099" s="1"/>
      <c r="JH1099" s="1"/>
      <c r="JI1099" s="1"/>
      <c r="JJ1099" s="1"/>
      <c r="JK1099" s="1"/>
      <c r="JL1099" s="1"/>
      <c r="JM1099" s="1"/>
      <c r="JN1099" s="1"/>
      <c r="JO1099" s="1"/>
      <c r="JP1099" s="1"/>
      <c r="JQ1099" s="1"/>
      <c r="JR1099" s="1"/>
      <c r="JS1099" s="1"/>
      <c r="JT1099" s="1"/>
      <c r="JU1099" s="1"/>
      <c r="JV1099" s="1"/>
      <c r="JW1099" s="1"/>
      <c r="JX1099" s="1"/>
      <c r="JY1099" s="1"/>
      <c r="JZ1099" s="1"/>
      <c r="KA1099" s="1"/>
      <c r="KB1099" s="1"/>
    </row>
    <row r="1100" spans="1:288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  <c r="IX1100" s="1"/>
      <c r="IY1100" s="1"/>
      <c r="IZ1100" s="1"/>
      <c r="JA1100" s="1"/>
      <c r="JB1100" s="1"/>
      <c r="JC1100" s="1"/>
      <c r="JD1100" s="1"/>
      <c r="JE1100" s="1"/>
      <c r="JF1100" s="1"/>
      <c r="JG1100" s="1"/>
      <c r="JH1100" s="1"/>
      <c r="JI1100" s="1"/>
      <c r="JJ1100" s="1"/>
      <c r="JK1100" s="1"/>
      <c r="JL1100" s="1"/>
      <c r="JM1100" s="1"/>
      <c r="JN1100" s="1"/>
      <c r="JO1100" s="1"/>
      <c r="JP1100" s="1"/>
      <c r="JQ1100" s="1"/>
      <c r="JR1100" s="1"/>
      <c r="JS1100" s="1"/>
      <c r="JT1100" s="1"/>
      <c r="JU1100" s="1"/>
      <c r="JV1100" s="1"/>
      <c r="JW1100" s="1"/>
      <c r="JX1100" s="1"/>
      <c r="JY1100" s="1"/>
      <c r="JZ1100" s="1"/>
      <c r="KA1100" s="1"/>
      <c r="KB1100" s="1"/>
    </row>
    <row r="1101" spans="1:288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  <c r="IX1101" s="1"/>
      <c r="IY1101" s="1"/>
      <c r="IZ1101" s="1"/>
      <c r="JA1101" s="1"/>
      <c r="JB1101" s="1"/>
      <c r="JC1101" s="1"/>
      <c r="JD1101" s="1"/>
      <c r="JE1101" s="1"/>
      <c r="JF1101" s="1"/>
      <c r="JG1101" s="1"/>
      <c r="JH1101" s="1"/>
      <c r="JI1101" s="1"/>
      <c r="JJ1101" s="1"/>
      <c r="JK1101" s="1"/>
      <c r="JL1101" s="1"/>
      <c r="JM1101" s="1"/>
      <c r="JN1101" s="1"/>
      <c r="JO1101" s="1"/>
      <c r="JP1101" s="1"/>
      <c r="JQ1101" s="1"/>
      <c r="JR1101" s="1"/>
      <c r="JS1101" s="1"/>
      <c r="JT1101" s="1"/>
      <c r="JU1101" s="1"/>
      <c r="JV1101" s="1"/>
      <c r="JW1101" s="1"/>
      <c r="JX1101" s="1"/>
      <c r="JY1101" s="1"/>
      <c r="JZ1101" s="1"/>
      <c r="KA1101" s="1"/>
      <c r="KB1101" s="1"/>
    </row>
    <row r="1102" spans="1:288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  <c r="IX1102" s="1"/>
      <c r="IY1102" s="1"/>
      <c r="IZ1102" s="1"/>
      <c r="JA1102" s="1"/>
      <c r="JB1102" s="1"/>
      <c r="JC1102" s="1"/>
      <c r="JD1102" s="1"/>
      <c r="JE1102" s="1"/>
      <c r="JF1102" s="1"/>
      <c r="JG1102" s="1"/>
      <c r="JH1102" s="1"/>
      <c r="JI1102" s="1"/>
      <c r="JJ1102" s="1"/>
      <c r="JK1102" s="1"/>
      <c r="JL1102" s="1"/>
      <c r="JM1102" s="1"/>
      <c r="JN1102" s="1"/>
      <c r="JO1102" s="1"/>
      <c r="JP1102" s="1"/>
      <c r="JQ1102" s="1"/>
      <c r="JR1102" s="1"/>
      <c r="JS1102" s="1"/>
      <c r="JT1102" s="1"/>
      <c r="JU1102" s="1"/>
      <c r="JV1102" s="1"/>
      <c r="JW1102" s="1"/>
      <c r="JX1102" s="1"/>
      <c r="JY1102" s="1"/>
      <c r="JZ1102" s="1"/>
      <c r="KA1102" s="1"/>
      <c r="KB1102" s="1"/>
    </row>
    <row r="1103" spans="1:288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  <c r="IX1103" s="1"/>
      <c r="IY1103" s="1"/>
      <c r="IZ1103" s="1"/>
      <c r="JA1103" s="1"/>
      <c r="JB1103" s="1"/>
      <c r="JC1103" s="1"/>
      <c r="JD1103" s="1"/>
      <c r="JE1103" s="1"/>
      <c r="JF1103" s="1"/>
      <c r="JG1103" s="1"/>
      <c r="JH1103" s="1"/>
      <c r="JI1103" s="1"/>
      <c r="JJ1103" s="1"/>
      <c r="JK1103" s="1"/>
      <c r="JL1103" s="1"/>
      <c r="JM1103" s="1"/>
      <c r="JN1103" s="1"/>
      <c r="JO1103" s="1"/>
      <c r="JP1103" s="1"/>
      <c r="JQ1103" s="1"/>
      <c r="JR1103" s="1"/>
      <c r="JS1103" s="1"/>
      <c r="JT1103" s="1"/>
      <c r="JU1103" s="1"/>
      <c r="JV1103" s="1"/>
      <c r="JW1103" s="1"/>
      <c r="JX1103" s="1"/>
      <c r="JY1103" s="1"/>
      <c r="JZ1103" s="1"/>
      <c r="KA1103" s="1"/>
      <c r="KB1103" s="1"/>
    </row>
    <row r="1104" spans="1:288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  <c r="IX1104" s="1"/>
      <c r="IY1104" s="1"/>
      <c r="IZ1104" s="1"/>
      <c r="JA1104" s="1"/>
      <c r="JB1104" s="1"/>
      <c r="JC1104" s="1"/>
      <c r="JD1104" s="1"/>
      <c r="JE1104" s="1"/>
      <c r="JF1104" s="1"/>
      <c r="JG1104" s="1"/>
      <c r="JH1104" s="1"/>
      <c r="JI1104" s="1"/>
      <c r="JJ1104" s="1"/>
      <c r="JK1104" s="1"/>
      <c r="JL1104" s="1"/>
      <c r="JM1104" s="1"/>
      <c r="JN1104" s="1"/>
      <c r="JO1104" s="1"/>
      <c r="JP1104" s="1"/>
      <c r="JQ1104" s="1"/>
      <c r="JR1104" s="1"/>
      <c r="JS1104" s="1"/>
      <c r="JT1104" s="1"/>
      <c r="JU1104" s="1"/>
      <c r="JV1104" s="1"/>
      <c r="JW1104" s="1"/>
      <c r="JX1104" s="1"/>
      <c r="JY1104" s="1"/>
      <c r="JZ1104" s="1"/>
      <c r="KA1104" s="1"/>
      <c r="KB1104" s="1"/>
    </row>
    <row r="1105" spans="1:288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  <c r="IX1105" s="1"/>
      <c r="IY1105" s="1"/>
      <c r="IZ1105" s="1"/>
      <c r="JA1105" s="1"/>
      <c r="JB1105" s="1"/>
      <c r="JC1105" s="1"/>
      <c r="JD1105" s="1"/>
      <c r="JE1105" s="1"/>
      <c r="JF1105" s="1"/>
      <c r="JG1105" s="1"/>
      <c r="JH1105" s="1"/>
      <c r="JI1105" s="1"/>
      <c r="JJ1105" s="1"/>
      <c r="JK1105" s="1"/>
      <c r="JL1105" s="1"/>
      <c r="JM1105" s="1"/>
      <c r="JN1105" s="1"/>
      <c r="JO1105" s="1"/>
      <c r="JP1105" s="1"/>
      <c r="JQ1105" s="1"/>
      <c r="JR1105" s="1"/>
      <c r="JS1105" s="1"/>
      <c r="JT1105" s="1"/>
      <c r="JU1105" s="1"/>
      <c r="JV1105" s="1"/>
      <c r="JW1105" s="1"/>
      <c r="JX1105" s="1"/>
      <c r="JY1105" s="1"/>
      <c r="JZ1105" s="1"/>
      <c r="KA1105" s="1"/>
      <c r="KB1105" s="1"/>
    </row>
    <row r="1106" spans="1:288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  <c r="IX1106" s="1"/>
      <c r="IY1106" s="1"/>
      <c r="IZ1106" s="1"/>
      <c r="JA1106" s="1"/>
      <c r="JB1106" s="1"/>
      <c r="JC1106" s="1"/>
      <c r="JD1106" s="1"/>
      <c r="JE1106" s="1"/>
      <c r="JF1106" s="1"/>
      <c r="JG1106" s="1"/>
      <c r="JH1106" s="1"/>
      <c r="JI1106" s="1"/>
      <c r="JJ1106" s="1"/>
      <c r="JK1106" s="1"/>
      <c r="JL1106" s="1"/>
      <c r="JM1106" s="1"/>
      <c r="JN1106" s="1"/>
      <c r="JO1106" s="1"/>
      <c r="JP1106" s="1"/>
      <c r="JQ1106" s="1"/>
      <c r="JR1106" s="1"/>
      <c r="JS1106" s="1"/>
      <c r="JT1106" s="1"/>
      <c r="JU1106" s="1"/>
      <c r="JV1106" s="1"/>
      <c r="JW1106" s="1"/>
      <c r="JX1106" s="1"/>
      <c r="JY1106" s="1"/>
      <c r="JZ1106" s="1"/>
      <c r="KA1106" s="1"/>
      <c r="KB1106" s="1"/>
    </row>
    <row r="1107" spans="1:288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  <c r="IX1107" s="1"/>
      <c r="IY1107" s="1"/>
      <c r="IZ1107" s="1"/>
      <c r="JA1107" s="1"/>
      <c r="JB1107" s="1"/>
      <c r="JC1107" s="1"/>
      <c r="JD1107" s="1"/>
      <c r="JE1107" s="1"/>
      <c r="JF1107" s="1"/>
      <c r="JG1107" s="1"/>
      <c r="JH1107" s="1"/>
      <c r="JI1107" s="1"/>
      <c r="JJ1107" s="1"/>
      <c r="JK1107" s="1"/>
      <c r="JL1107" s="1"/>
      <c r="JM1107" s="1"/>
      <c r="JN1107" s="1"/>
      <c r="JO1107" s="1"/>
      <c r="JP1107" s="1"/>
      <c r="JQ1107" s="1"/>
      <c r="JR1107" s="1"/>
      <c r="JS1107" s="1"/>
      <c r="JT1107" s="1"/>
      <c r="JU1107" s="1"/>
      <c r="JV1107" s="1"/>
      <c r="JW1107" s="1"/>
      <c r="JX1107" s="1"/>
      <c r="JY1107" s="1"/>
      <c r="JZ1107" s="1"/>
      <c r="KA1107" s="1"/>
      <c r="KB1107" s="1"/>
    </row>
    <row r="1108" spans="1:288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  <c r="IX1108" s="1"/>
      <c r="IY1108" s="1"/>
      <c r="IZ1108" s="1"/>
      <c r="JA1108" s="1"/>
      <c r="JB1108" s="1"/>
      <c r="JC1108" s="1"/>
      <c r="JD1108" s="1"/>
      <c r="JE1108" s="1"/>
      <c r="JF1108" s="1"/>
      <c r="JG1108" s="1"/>
      <c r="JH1108" s="1"/>
      <c r="JI1108" s="1"/>
      <c r="JJ1108" s="1"/>
      <c r="JK1108" s="1"/>
      <c r="JL1108" s="1"/>
      <c r="JM1108" s="1"/>
      <c r="JN1108" s="1"/>
      <c r="JO1108" s="1"/>
      <c r="JP1108" s="1"/>
      <c r="JQ1108" s="1"/>
      <c r="JR1108" s="1"/>
      <c r="JS1108" s="1"/>
      <c r="JT1108" s="1"/>
      <c r="JU1108" s="1"/>
      <c r="JV1108" s="1"/>
      <c r="JW1108" s="1"/>
      <c r="JX1108" s="1"/>
      <c r="JY1108" s="1"/>
      <c r="JZ1108" s="1"/>
      <c r="KA1108" s="1"/>
      <c r="KB1108" s="1"/>
    </row>
    <row r="1109" spans="1:288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  <c r="IX1109" s="1"/>
      <c r="IY1109" s="1"/>
      <c r="IZ1109" s="1"/>
      <c r="JA1109" s="1"/>
      <c r="JB1109" s="1"/>
      <c r="JC1109" s="1"/>
      <c r="JD1109" s="1"/>
      <c r="JE1109" s="1"/>
      <c r="JF1109" s="1"/>
      <c r="JG1109" s="1"/>
      <c r="JH1109" s="1"/>
      <c r="JI1109" s="1"/>
      <c r="JJ1109" s="1"/>
      <c r="JK1109" s="1"/>
      <c r="JL1109" s="1"/>
      <c r="JM1109" s="1"/>
      <c r="JN1109" s="1"/>
      <c r="JO1109" s="1"/>
      <c r="JP1109" s="1"/>
      <c r="JQ1109" s="1"/>
      <c r="JR1109" s="1"/>
      <c r="JS1109" s="1"/>
      <c r="JT1109" s="1"/>
      <c r="JU1109" s="1"/>
      <c r="JV1109" s="1"/>
      <c r="JW1109" s="1"/>
      <c r="JX1109" s="1"/>
      <c r="JY1109" s="1"/>
      <c r="JZ1109" s="1"/>
      <c r="KA1109" s="1"/>
      <c r="KB1109" s="1"/>
    </row>
    <row r="1110" spans="1:288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  <c r="IX1110" s="1"/>
      <c r="IY1110" s="1"/>
      <c r="IZ1110" s="1"/>
      <c r="JA1110" s="1"/>
      <c r="JB1110" s="1"/>
      <c r="JC1110" s="1"/>
      <c r="JD1110" s="1"/>
      <c r="JE1110" s="1"/>
      <c r="JF1110" s="1"/>
      <c r="JG1110" s="1"/>
      <c r="JH1110" s="1"/>
      <c r="JI1110" s="1"/>
      <c r="JJ1110" s="1"/>
      <c r="JK1110" s="1"/>
      <c r="JL1110" s="1"/>
      <c r="JM1110" s="1"/>
      <c r="JN1110" s="1"/>
      <c r="JO1110" s="1"/>
      <c r="JP1110" s="1"/>
      <c r="JQ1110" s="1"/>
      <c r="JR1110" s="1"/>
      <c r="JS1110" s="1"/>
      <c r="JT1110" s="1"/>
      <c r="JU1110" s="1"/>
      <c r="JV1110" s="1"/>
      <c r="JW1110" s="1"/>
      <c r="JX1110" s="1"/>
      <c r="JY1110" s="1"/>
      <c r="JZ1110" s="1"/>
      <c r="KA1110" s="1"/>
      <c r="KB1110" s="1"/>
    </row>
  </sheetData>
  <mergeCells count="1">
    <mergeCell ref="E6:F6"/>
  </mergeCells>
  <conditionalFormatting sqref="K12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{95DB3A95-A4DD-4594-BAE7-880F14D3685E}</x14:id>
        </ext>
      </extLst>
    </cfRule>
  </conditionalFormatting>
  <conditionalFormatting sqref="J7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{211CCA12-1571-427D-BD77-A3247329D3AC}</x14:id>
        </ext>
      </extLst>
    </cfRule>
  </conditionalFormatting>
  <conditionalFormatting sqref="E8:I8">
    <cfRule type="dataBar" priority="5">
      <dataBar>
        <cfvo type="min"/>
        <cfvo type="max"/>
        <color theme="0" tint="-0.249977111117893"/>
      </dataBar>
      <extLst>
        <ext xmlns:x14="http://schemas.microsoft.com/office/spreadsheetml/2009/9/main" uri="{B025F937-C7B1-47D3-B67F-A62EFF666E3E}">
          <x14:id>{B9E036F2-B6C6-4E31-8987-2868B993584E}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{2E67FFC5-294F-4EE7-ADC3-7B4F01873AB1}</x14:id>
        </ext>
      </extLst>
    </cfRule>
  </conditionalFormatting>
  <dataValidations disablePrompts="1" count="3">
    <dataValidation type="list" allowBlank="1" showInputMessage="1" showErrorMessage="1" promptTitle="Estado" sqref="K13:K16" xr:uid="{D141BE6C-4642-4890-9975-878354A3870F}">
      <formula1>"Sin empezar,En progreso,Atrasado,Finalizado"</formula1>
    </dataValidation>
    <dataValidation type="list" showInputMessage="1" showErrorMessage="1" sqref="K18:K23 K25:K26 K28:K29 K31:K32 K34:K35" xr:uid="{70F2E780-8B08-49CB-B75E-E4D4B167CCDF}">
      <formula1>"Sin empezar,En progreso,Atrasado,Finalizado"</formula1>
    </dataValidation>
    <dataValidation showInputMessage="1" showErrorMessage="1" sqref="K27 K30 K33" xr:uid="{69DAF31C-6A9B-45C0-AB21-A17AE45AE7B8}"/>
  </dataValidations>
  <pageMargins left="0.75" right="0.75" top="1" bottom="1" header="0.5" footer="0.5"/>
  <pageSetup orientation="portrait" horizontalDpi="4294967292" verticalDpi="4294967292" r:id="rId1"/>
  <headerFooter>
    <oddHeader>&amp;C&amp;"Calibri,Regular"&amp;K000000Gantt Chart_x000D_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5DB3A95-A4DD-4594-BAE7-880F14D3685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K12</xm:sqref>
        </x14:conditionalFormatting>
        <x14:conditionalFormatting xmlns:xm="http://schemas.microsoft.com/office/excel/2006/main">
          <x14:cfRule type="dataBar" id="{211CCA12-1571-427D-BD77-A3247329D3A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J7</xm:sqref>
        </x14:conditionalFormatting>
        <x14:conditionalFormatting xmlns:xm="http://schemas.microsoft.com/office/excel/2006/main">
          <x14:cfRule type="dataBar" id="{B9E036F2-B6C6-4E31-8987-2868B99358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E67FFC5-294F-4EE7-ADC3-7B4F01873AB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E8:I8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99AC0-9D89-48B4-B132-11AFF98D42A9}">
  <dimension ref="B1:K22"/>
  <sheetViews>
    <sheetView showGridLines="0" workbookViewId="0">
      <selection activeCell="F13" sqref="F13"/>
    </sheetView>
  </sheetViews>
  <sheetFormatPr baseColWidth="10" defaultRowHeight="15" x14ac:dyDescent="0.25"/>
  <cols>
    <col min="1" max="1" width="4" style="46" customWidth="1"/>
    <col min="2" max="2" width="22.125" style="46" customWidth="1"/>
    <col min="3" max="3" width="29.5" style="46" customWidth="1"/>
    <col min="4" max="4" width="25.25" style="46" customWidth="1"/>
    <col min="5" max="5" width="34.75" style="46" customWidth="1"/>
    <col min="6" max="6" width="13.375" style="46" customWidth="1"/>
    <col min="7" max="7" width="36.75" style="46" customWidth="1"/>
    <col min="8" max="8" width="26.125" style="46" customWidth="1"/>
    <col min="9" max="16384" width="11" style="46"/>
  </cols>
  <sheetData>
    <row r="1" spans="2:11" s="35" customFormat="1" ht="15.75" x14ac:dyDescent="0.25"/>
    <row r="2" spans="2:11" s="35" customFormat="1" ht="15" customHeight="1" x14ac:dyDescent="0.25">
      <c r="C2" s="187"/>
      <c r="D2" s="187"/>
      <c r="E2" s="130"/>
    </row>
    <row r="3" spans="2:11" s="35" customFormat="1" ht="15.75" x14ac:dyDescent="0.25">
      <c r="E3" s="36"/>
    </row>
    <row r="4" spans="2:11" s="35" customFormat="1" ht="15.75" x14ac:dyDescent="0.25">
      <c r="B4" s="188"/>
      <c r="C4" s="188"/>
      <c r="E4" s="37"/>
    </row>
    <row r="5" spans="2:11" s="35" customFormat="1" ht="7.5" customHeight="1" x14ac:dyDescent="0.25"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2:11" s="35" customFormat="1" ht="13.5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9"/>
    </row>
    <row r="7" spans="2:11" s="35" customFormat="1" ht="15.75" x14ac:dyDescent="0.25">
      <c r="B7" s="40" t="s">
        <v>30</v>
      </c>
      <c r="C7" s="41"/>
      <c r="E7" s="39"/>
      <c r="F7" s="39"/>
      <c r="G7" s="39"/>
      <c r="H7" s="39"/>
      <c r="I7" s="39"/>
      <c r="J7" s="39"/>
      <c r="K7" s="39"/>
    </row>
    <row r="8" spans="2:11" s="35" customFormat="1" ht="15.75" x14ac:dyDescent="0.25">
      <c r="B8" s="40" t="s">
        <v>32</v>
      </c>
      <c r="C8" s="42"/>
      <c r="E8" s="37"/>
    </row>
    <row r="9" spans="2:11" s="35" customFormat="1" ht="15.75" x14ac:dyDescent="0.25">
      <c r="B9" s="40" t="s">
        <v>33</v>
      </c>
      <c r="C9" s="42"/>
      <c r="E9" s="37"/>
    </row>
    <row r="10" spans="2:11" s="35" customFormat="1" ht="15.75" x14ac:dyDescent="0.25">
      <c r="B10" s="43" t="s">
        <v>34</v>
      </c>
      <c r="C10" s="44"/>
      <c r="E10" s="37"/>
    </row>
    <row r="12" spans="2:11" ht="28.5" customHeight="1" x14ac:dyDescent="0.25">
      <c r="B12" s="45" t="s">
        <v>52</v>
      </c>
      <c r="C12" s="45" t="s">
        <v>41</v>
      </c>
      <c r="D12" s="45" t="s">
        <v>42</v>
      </c>
      <c r="E12" s="45" t="s">
        <v>43</v>
      </c>
      <c r="F12" s="45" t="s">
        <v>44</v>
      </c>
      <c r="G12" s="45" t="s">
        <v>45</v>
      </c>
    </row>
    <row r="13" spans="2:11" ht="15.75" customHeight="1" x14ac:dyDescent="0.25">
      <c r="B13" s="55" t="s">
        <v>72</v>
      </c>
      <c r="C13" s="55"/>
      <c r="D13" s="55"/>
      <c r="E13" s="54" t="s">
        <v>46</v>
      </c>
      <c r="F13" s="62">
        <v>43378</v>
      </c>
      <c r="G13" s="54" t="s">
        <v>53</v>
      </c>
    </row>
    <row r="14" spans="2:11" ht="15.75" customHeight="1" x14ac:dyDescent="0.25">
      <c r="B14" s="56"/>
      <c r="C14" s="56"/>
      <c r="D14" s="55"/>
      <c r="E14" s="54" t="s">
        <v>47</v>
      </c>
      <c r="F14" s="62">
        <v>43379</v>
      </c>
      <c r="G14" s="53" t="s">
        <v>48</v>
      </c>
    </row>
    <row r="15" spans="2:11" ht="15.75" customHeight="1" x14ac:dyDescent="0.25">
      <c r="B15" s="55"/>
      <c r="C15" s="55"/>
      <c r="D15" s="55"/>
      <c r="E15" s="54" t="s">
        <v>49</v>
      </c>
      <c r="F15" s="62">
        <v>43380</v>
      </c>
      <c r="G15" s="53"/>
    </row>
    <row r="16" spans="2:11" ht="15.75" customHeight="1" x14ac:dyDescent="0.25">
      <c r="B16" s="55"/>
      <c r="C16" s="55"/>
      <c r="D16" s="55"/>
      <c r="E16" s="54"/>
      <c r="F16" s="62">
        <v>43381</v>
      </c>
      <c r="G16" s="53"/>
    </row>
    <row r="17" spans="2:7" ht="15.75" customHeight="1" x14ac:dyDescent="0.25">
      <c r="B17" s="55"/>
      <c r="C17" s="55"/>
      <c r="D17" s="55"/>
      <c r="E17" s="54"/>
      <c r="F17" s="62">
        <v>43382</v>
      </c>
      <c r="G17" s="53"/>
    </row>
    <row r="18" spans="2:7" ht="15.75" x14ac:dyDescent="0.25">
      <c r="B18" s="54"/>
      <c r="C18" s="54"/>
      <c r="D18" s="54"/>
      <c r="E18" s="54"/>
      <c r="F18" s="62">
        <v>43383</v>
      </c>
      <c r="G18" s="53"/>
    </row>
    <row r="19" spans="2:7" ht="15.75" x14ac:dyDescent="0.25">
      <c r="B19" s="54"/>
      <c r="C19" s="54"/>
      <c r="D19" s="54"/>
      <c r="E19" s="54"/>
      <c r="F19" s="62">
        <v>43384</v>
      </c>
      <c r="G19" s="53"/>
    </row>
    <row r="20" spans="2:7" ht="15.75" x14ac:dyDescent="0.25">
      <c r="B20" s="54"/>
      <c r="C20" s="54"/>
      <c r="D20" s="54"/>
      <c r="E20" s="54"/>
      <c r="F20" s="62">
        <v>43385</v>
      </c>
      <c r="G20" s="53"/>
    </row>
    <row r="21" spans="2:7" ht="15.75" x14ac:dyDescent="0.25">
      <c r="B21" s="54"/>
      <c r="C21" s="54"/>
      <c r="D21" s="54"/>
      <c r="E21" s="54"/>
      <c r="F21" s="62">
        <v>43386</v>
      </c>
      <c r="G21" s="53"/>
    </row>
    <row r="22" spans="2:7" ht="15.75" x14ac:dyDescent="0.25">
      <c r="B22" s="54"/>
      <c r="C22" s="54"/>
      <c r="D22" s="54"/>
      <c r="E22" s="54"/>
      <c r="F22" s="62">
        <v>43387</v>
      </c>
      <c r="G22" s="53"/>
    </row>
  </sheetData>
  <mergeCells count="2">
    <mergeCell ref="C2:D2"/>
    <mergeCell ref="B4:C4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51515-CB83-442C-A70C-9761F44E9CFE}">
  <dimension ref="B1:AC85"/>
  <sheetViews>
    <sheetView showGridLines="0" topLeftCell="A10" workbookViewId="0">
      <selection activeCell="D30" sqref="D30"/>
    </sheetView>
  </sheetViews>
  <sheetFormatPr baseColWidth="10" defaultRowHeight="15.75" x14ac:dyDescent="0.25"/>
  <cols>
    <col min="1" max="1" width="1.375" style="81" customWidth="1"/>
    <col min="2" max="2" width="35.75" style="81" customWidth="1"/>
    <col min="3" max="3" width="19.5" style="84" bestFit="1" customWidth="1"/>
    <col min="4" max="4" width="19.5" style="81" bestFit="1" customWidth="1"/>
    <col min="5" max="5" width="11.75" style="81" bestFit="1" customWidth="1"/>
    <col min="6" max="6" width="20" style="81" bestFit="1" customWidth="1"/>
    <col min="7" max="7" width="20" style="81" customWidth="1"/>
    <col min="8" max="8" width="15.375" style="81" customWidth="1"/>
    <col min="9" max="9" width="38.5" style="83" bestFit="1" customWidth="1"/>
    <col min="10" max="10" width="10" style="82" customWidth="1"/>
    <col min="11" max="11" width="10.125" style="82" bestFit="1" customWidth="1"/>
    <col min="12" max="29" width="10" style="82" customWidth="1"/>
    <col min="30" max="16384" width="11" style="81"/>
  </cols>
  <sheetData>
    <row r="1" spans="2:29" x14ac:dyDescent="0.25"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</row>
    <row r="2" spans="2:29" x14ac:dyDescent="0.25">
      <c r="D2" s="189" t="s">
        <v>116</v>
      </c>
      <c r="E2" s="189"/>
      <c r="F2" s="189"/>
      <c r="G2" s="189"/>
      <c r="H2" s="189"/>
      <c r="I2" s="128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</row>
    <row r="3" spans="2:29" x14ac:dyDescent="0.25">
      <c r="H3" s="127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</row>
    <row r="4" spans="2:29" ht="3.75" customHeight="1" x14ac:dyDescent="0.25">
      <c r="B4" s="125"/>
      <c r="C4" s="126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4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</row>
    <row r="5" spans="2:29" x14ac:dyDescent="0.25">
      <c r="B5" s="85"/>
      <c r="C5" s="123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P5" s="85"/>
      <c r="Q5" s="85"/>
      <c r="R5" s="85"/>
      <c r="S5" s="85"/>
      <c r="T5" s="85"/>
      <c r="W5" s="81"/>
      <c r="X5" s="81"/>
      <c r="Y5" s="81"/>
      <c r="Z5" s="81"/>
      <c r="AA5" s="81"/>
      <c r="AB5" s="81"/>
      <c r="AC5" s="81"/>
    </row>
    <row r="6" spans="2:29" x14ac:dyDescent="0.25">
      <c r="B6" s="122" t="s">
        <v>30</v>
      </c>
      <c r="C6" s="11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P6" s="85"/>
      <c r="Q6" s="85"/>
      <c r="R6" s="85"/>
      <c r="S6" s="85"/>
      <c r="T6" s="85"/>
      <c r="W6" s="81"/>
      <c r="X6" s="81"/>
      <c r="Y6" s="81"/>
      <c r="Z6" s="81"/>
      <c r="AA6" s="81"/>
      <c r="AB6" s="81"/>
      <c r="AC6" s="81"/>
    </row>
    <row r="7" spans="2:29" x14ac:dyDescent="0.25">
      <c r="B7" s="122" t="s">
        <v>32</v>
      </c>
      <c r="C7" s="11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P7" s="85"/>
      <c r="Q7" s="85"/>
      <c r="R7" s="85"/>
      <c r="S7" s="85"/>
      <c r="T7" s="85"/>
      <c r="W7" s="81"/>
      <c r="X7" s="81"/>
      <c r="Y7" s="81"/>
      <c r="Z7" s="81"/>
      <c r="AA7" s="81"/>
      <c r="AB7" s="81"/>
      <c r="AC7" s="81"/>
    </row>
    <row r="8" spans="2:29" x14ac:dyDescent="0.25">
      <c r="B8" s="122" t="s">
        <v>33</v>
      </c>
      <c r="C8" s="11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P8" s="85"/>
      <c r="Q8" s="85"/>
      <c r="R8" s="85"/>
      <c r="S8" s="85"/>
      <c r="T8" s="85"/>
      <c r="W8" s="81"/>
      <c r="X8" s="81"/>
      <c r="Y8" s="81"/>
      <c r="Z8" s="81"/>
      <c r="AA8" s="81"/>
      <c r="AB8" s="81"/>
      <c r="AC8" s="81"/>
    </row>
    <row r="9" spans="2:29" x14ac:dyDescent="0.25">
      <c r="B9" s="116" t="s">
        <v>34</v>
      </c>
      <c r="C9" s="11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P9" s="85"/>
      <c r="Q9" s="85"/>
      <c r="R9" s="85"/>
      <c r="S9" s="85"/>
      <c r="T9" s="85"/>
      <c r="W9" s="81"/>
      <c r="X9" s="81"/>
      <c r="Y9" s="81"/>
      <c r="Z9" s="81"/>
      <c r="AA9" s="81"/>
      <c r="AB9" s="81"/>
      <c r="AC9" s="81"/>
    </row>
    <row r="10" spans="2:29" x14ac:dyDescent="0.25">
      <c r="B10" s="121"/>
      <c r="C10" s="120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P10" s="85"/>
      <c r="Q10" s="85"/>
      <c r="R10" s="85"/>
      <c r="S10" s="85"/>
      <c r="T10" s="85"/>
      <c r="W10" s="81"/>
      <c r="X10" s="81"/>
      <c r="Y10" s="81"/>
      <c r="Z10" s="81"/>
      <c r="AA10" s="81"/>
      <c r="AB10" s="81"/>
      <c r="AC10" s="81"/>
    </row>
    <row r="11" spans="2:29" s="82" customFormat="1" x14ac:dyDescent="0.25">
      <c r="B11" s="116" t="s">
        <v>115</v>
      </c>
      <c r="C11" s="115">
        <v>0</v>
      </c>
      <c r="D11" s="119"/>
      <c r="E11" s="119"/>
      <c r="F11" s="119"/>
      <c r="G11" s="119"/>
    </row>
    <row r="12" spans="2:29" s="82" customFormat="1" x14ac:dyDescent="0.25">
      <c r="B12" s="116" t="s">
        <v>114</v>
      </c>
      <c r="C12" s="115">
        <v>3000</v>
      </c>
    </row>
    <row r="13" spans="2:29" s="82" customFormat="1" x14ac:dyDescent="0.25">
      <c r="B13" s="116" t="s">
        <v>113</v>
      </c>
      <c r="C13" s="115">
        <v>0</v>
      </c>
      <c r="D13" s="118"/>
      <c r="E13" s="118"/>
      <c r="F13" s="118"/>
      <c r="G13" s="118"/>
      <c r="H13" s="118"/>
      <c r="I13" s="85"/>
    </row>
    <row r="14" spans="2:29" s="82" customFormat="1" x14ac:dyDescent="0.25">
      <c r="B14" s="116" t="s">
        <v>112</v>
      </c>
      <c r="C14" s="117">
        <f>C13-'[3]Flujo de caja'!AB30</f>
        <v>0</v>
      </c>
      <c r="D14" s="114"/>
      <c r="E14" s="114"/>
      <c r="F14" s="114"/>
      <c r="G14" s="114"/>
      <c r="I14" s="85"/>
    </row>
    <row r="15" spans="2:29" s="82" customFormat="1" x14ac:dyDescent="0.25">
      <c r="B15" s="116" t="s">
        <v>111</v>
      </c>
      <c r="C15" s="115" t="s">
        <v>109</v>
      </c>
      <c r="D15" s="114"/>
      <c r="E15" s="114"/>
      <c r="F15" s="114"/>
      <c r="G15" s="114"/>
      <c r="I15" s="85"/>
    </row>
    <row r="16" spans="2:29" s="82" customFormat="1" x14ac:dyDescent="0.25">
      <c r="B16" s="116" t="s">
        <v>110</v>
      </c>
      <c r="C16" s="115" t="s">
        <v>109</v>
      </c>
      <c r="D16" s="114"/>
      <c r="E16" s="114"/>
      <c r="F16" s="114"/>
      <c r="G16" s="114"/>
      <c r="I16" s="85"/>
    </row>
    <row r="17" spans="2:11" s="82" customFormat="1" x14ac:dyDescent="0.25">
      <c r="B17" s="116" t="s">
        <v>108</v>
      </c>
      <c r="C17" s="115" t="s">
        <v>107</v>
      </c>
      <c r="D17" s="114"/>
      <c r="E17" s="114"/>
      <c r="F17" s="114"/>
      <c r="G17" s="114"/>
      <c r="I17" s="85"/>
    </row>
    <row r="18" spans="2:11" s="82" customFormat="1" x14ac:dyDescent="0.25">
      <c r="C18" s="86"/>
      <c r="I18" s="85"/>
    </row>
    <row r="19" spans="2:11" s="82" customFormat="1" x14ac:dyDescent="0.25">
      <c r="B19" s="113" t="s">
        <v>106</v>
      </c>
      <c r="C19" s="86"/>
      <c r="I19" s="85"/>
      <c r="K19" s="87"/>
    </row>
    <row r="20" spans="2:11" x14ac:dyDescent="0.25">
      <c r="B20" s="112" t="s">
        <v>105</v>
      </c>
      <c r="C20" s="111" t="s">
        <v>104</v>
      </c>
      <c r="D20" s="111" t="s">
        <v>103</v>
      </c>
      <c r="E20" s="111" t="s">
        <v>102</v>
      </c>
      <c r="F20" s="111" t="s">
        <v>117</v>
      </c>
      <c r="G20" s="111" t="s">
        <v>118</v>
      </c>
      <c r="H20" s="111" t="s">
        <v>101</v>
      </c>
      <c r="I20" s="110" t="s">
        <v>100</v>
      </c>
      <c r="K20" s="87"/>
    </row>
    <row r="21" spans="2:11" x14ac:dyDescent="0.25">
      <c r="B21" s="98" t="s">
        <v>99</v>
      </c>
      <c r="C21" s="97">
        <f>+C22+C30</f>
        <v>0</v>
      </c>
      <c r="D21" s="96">
        <f>+D22+D30</f>
        <v>0</v>
      </c>
      <c r="E21" s="95"/>
      <c r="F21" s="95"/>
      <c r="G21" s="95"/>
      <c r="H21" s="109"/>
      <c r="I21" s="108"/>
      <c r="K21" s="87"/>
    </row>
    <row r="22" spans="2:11" s="82" customFormat="1" x14ac:dyDescent="0.25">
      <c r="B22" s="98" t="str">
        <f>"Total Inversión - "&amp;H22</f>
        <v>Total Inversión - 62000xxx</v>
      </c>
      <c r="C22" s="97">
        <f>SUM(C23:C29)</f>
        <v>0</v>
      </c>
      <c r="D22" s="96">
        <f>SUM(D23:D29)</f>
        <v>0</v>
      </c>
      <c r="E22" s="129" t="e">
        <f>+D22/$D$38</f>
        <v>#DIV/0!</v>
      </c>
      <c r="F22" s="129"/>
      <c r="G22" s="129"/>
      <c r="H22" s="103" t="str">
        <f>C15</f>
        <v>62000xxx</v>
      </c>
      <c r="I22" s="108"/>
      <c r="K22" s="87"/>
    </row>
    <row r="23" spans="2:11" s="82" customFormat="1" x14ac:dyDescent="0.25">
      <c r="B23" s="106" t="str">
        <f>'[3]Flujo de caja'!A10</f>
        <v>Costo 1</v>
      </c>
      <c r="C23" s="101">
        <f>'[3]Flujo de caja'!AB10</f>
        <v>0</v>
      </c>
      <c r="D23" s="100">
        <f t="shared" ref="D23:D29" si="0">C23/$C$12</f>
        <v>0</v>
      </c>
      <c r="E23" s="100"/>
      <c r="F23" s="100"/>
      <c r="G23" s="100"/>
      <c r="H23" s="105"/>
      <c r="I23" s="107"/>
      <c r="K23" s="87"/>
    </row>
    <row r="24" spans="2:11" s="82" customFormat="1" x14ac:dyDescent="0.25">
      <c r="B24" s="106" t="str">
        <f>'[3]Flujo de caja'!A11</f>
        <v>Costo 2</v>
      </c>
      <c r="C24" s="101">
        <f>'[3]Flujo de caja'!AB11</f>
        <v>0</v>
      </c>
      <c r="D24" s="100">
        <f t="shared" si="0"/>
        <v>0</v>
      </c>
      <c r="E24" s="100"/>
      <c r="F24" s="100"/>
      <c r="G24" s="100"/>
      <c r="H24" s="105"/>
      <c r="I24" s="104"/>
      <c r="K24" s="87"/>
    </row>
    <row r="25" spans="2:11" s="82" customFormat="1" x14ac:dyDescent="0.25">
      <c r="B25" s="106" t="str">
        <f>'[3]Flujo de caja'!A12</f>
        <v>Costo 3</v>
      </c>
      <c r="C25" s="101">
        <f>'[3]Flujo de caja'!AB12</f>
        <v>0</v>
      </c>
      <c r="D25" s="100">
        <f t="shared" si="0"/>
        <v>0</v>
      </c>
      <c r="E25" s="100"/>
      <c r="F25" s="100"/>
      <c r="G25" s="100"/>
      <c r="H25" s="105"/>
      <c r="I25" s="104"/>
      <c r="K25" s="87"/>
    </row>
    <row r="26" spans="2:11" s="82" customFormat="1" x14ac:dyDescent="0.25">
      <c r="B26" s="106" t="str">
        <f>'[3]Flujo de caja'!A13</f>
        <v>Costo 4</v>
      </c>
      <c r="C26" s="101">
        <f>'[3]Flujo de caja'!AB13</f>
        <v>0</v>
      </c>
      <c r="D26" s="100">
        <f t="shared" si="0"/>
        <v>0</v>
      </c>
      <c r="E26" s="100"/>
      <c r="F26" s="100"/>
      <c r="G26" s="100"/>
      <c r="H26" s="105"/>
      <c r="I26" s="104"/>
      <c r="K26" s="87"/>
    </row>
    <row r="27" spans="2:11" s="82" customFormat="1" x14ac:dyDescent="0.25">
      <c r="B27" s="106" t="str">
        <f>'[3]Flujo de caja'!A14</f>
        <v>Costo 5</v>
      </c>
      <c r="C27" s="101">
        <f>'[3]Flujo de caja'!AB14</f>
        <v>0</v>
      </c>
      <c r="D27" s="100">
        <f t="shared" si="0"/>
        <v>0</v>
      </c>
      <c r="E27" s="100"/>
      <c r="F27" s="100"/>
      <c r="G27" s="100"/>
      <c r="H27" s="105"/>
      <c r="I27" s="104"/>
      <c r="K27" s="87"/>
    </row>
    <row r="28" spans="2:11" s="82" customFormat="1" x14ac:dyDescent="0.25">
      <c r="B28" s="106" t="str">
        <f>'[3]Flujo de caja'!A15</f>
        <v>Costo 6</v>
      </c>
      <c r="C28" s="101">
        <f>'[3]Flujo de caja'!AB15</f>
        <v>0</v>
      </c>
      <c r="D28" s="100">
        <f t="shared" si="0"/>
        <v>0</v>
      </c>
      <c r="E28" s="100"/>
      <c r="F28" s="100"/>
      <c r="G28" s="100"/>
      <c r="H28" s="105"/>
      <c r="I28" s="104"/>
      <c r="K28" s="87"/>
    </row>
    <row r="29" spans="2:11" s="82" customFormat="1" x14ac:dyDescent="0.25">
      <c r="B29" s="106" t="str">
        <f>'[3]Flujo de caja'!A16</f>
        <v>Imprevistos Capex+Personal</v>
      </c>
      <c r="C29" s="101">
        <f>'[3]Flujo de caja'!AB16</f>
        <v>0</v>
      </c>
      <c r="D29" s="100">
        <f t="shared" si="0"/>
        <v>0</v>
      </c>
      <c r="E29" s="100"/>
      <c r="F29" s="100"/>
      <c r="G29" s="100"/>
      <c r="H29" s="105"/>
      <c r="I29" s="104"/>
      <c r="K29" s="87"/>
    </row>
    <row r="30" spans="2:11" s="82" customFormat="1" x14ac:dyDescent="0.25">
      <c r="B30" s="98" t="str">
        <f>"Total Personal - "&amp;H30</f>
        <v>Total Personal - 62000xxx</v>
      </c>
      <c r="C30" s="97">
        <f>SUM(C31:C34)</f>
        <v>0</v>
      </c>
      <c r="D30" s="96">
        <f>SUM(D31:D34)</f>
        <v>0</v>
      </c>
      <c r="E30" s="95" t="e">
        <f>+D30/$D$38</f>
        <v>#DIV/0!</v>
      </c>
      <c r="F30" s="95"/>
      <c r="G30" s="95"/>
      <c r="H30" s="103" t="str">
        <f>C16</f>
        <v>62000xxx</v>
      </c>
      <c r="I30" s="93"/>
      <c r="K30" s="87"/>
    </row>
    <row r="31" spans="2:11" s="82" customFormat="1" x14ac:dyDescent="0.25">
      <c r="B31" s="102" t="str">
        <f>'[3]Flujo de caja'!A18</f>
        <v>Costo 7</v>
      </c>
      <c r="C31" s="101">
        <f>'[3]Flujo de caja'!AB18</f>
        <v>0</v>
      </c>
      <c r="D31" s="100">
        <f>C31/$C$12</f>
        <v>0</v>
      </c>
      <c r="E31" s="99"/>
      <c r="F31" s="99"/>
      <c r="G31" s="99"/>
      <c r="H31" s="89"/>
      <c r="I31" s="85"/>
      <c r="K31" s="87"/>
    </row>
    <row r="32" spans="2:11" s="82" customFormat="1" x14ac:dyDescent="0.25">
      <c r="B32" s="102" t="str">
        <f>'[3]Flujo de caja'!A19</f>
        <v>Costo 8</v>
      </c>
      <c r="C32" s="101">
        <f>'[3]Flujo de caja'!AB19</f>
        <v>0</v>
      </c>
      <c r="D32" s="100">
        <f>C32/$C$12</f>
        <v>0</v>
      </c>
      <c r="E32" s="99"/>
      <c r="F32" s="99"/>
      <c r="G32" s="99"/>
      <c r="H32" s="89"/>
      <c r="I32" s="85"/>
      <c r="K32" s="87"/>
    </row>
    <row r="33" spans="2:11" s="82" customFormat="1" x14ac:dyDescent="0.25">
      <c r="B33" s="102" t="str">
        <f>'[3]Flujo de caja'!A20</f>
        <v>Costo 9</v>
      </c>
      <c r="C33" s="101">
        <f>'[3]Flujo de caja'!AB20</f>
        <v>0</v>
      </c>
      <c r="D33" s="100">
        <f>C33/$C$12</f>
        <v>0</v>
      </c>
      <c r="E33" s="99"/>
      <c r="F33" s="99"/>
      <c r="G33" s="99"/>
      <c r="H33" s="89"/>
      <c r="I33" s="85"/>
      <c r="K33" s="87"/>
    </row>
    <row r="34" spans="2:11" s="82" customFormat="1" x14ac:dyDescent="0.25">
      <c r="B34" s="102" t="str">
        <f>'[3]Flujo de caja'!A21</f>
        <v>Costo 10</v>
      </c>
      <c r="C34" s="101">
        <f>'[3]Flujo de caja'!AB21</f>
        <v>0</v>
      </c>
      <c r="D34" s="100">
        <f>C34/$C$12</f>
        <v>0</v>
      </c>
      <c r="E34" s="99"/>
      <c r="F34" s="99"/>
      <c r="G34" s="99"/>
      <c r="H34" s="89"/>
      <c r="I34" s="85"/>
      <c r="K34" s="87"/>
    </row>
    <row r="35" spans="2:11" s="82" customFormat="1" x14ac:dyDescent="0.25">
      <c r="B35" s="98" t="str">
        <f>"Total Gasto - "&amp;H35</f>
        <v>Total Gasto - 1400xxx</v>
      </c>
      <c r="C35" s="97">
        <f>SUM(C36:C37)</f>
        <v>0</v>
      </c>
      <c r="D35" s="96">
        <f>SUM(D36:D37)</f>
        <v>0</v>
      </c>
      <c r="E35" s="95" t="e">
        <f>+D35/$D$38</f>
        <v>#DIV/0!</v>
      </c>
      <c r="F35" s="95"/>
      <c r="G35" s="95"/>
      <c r="H35" s="103" t="str">
        <f>C17</f>
        <v>1400xxx</v>
      </c>
      <c r="I35" s="93"/>
      <c r="K35" s="87"/>
    </row>
    <row r="36" spans="2:11" s="82" customFormat="1" x14ac:dyDescent="0.25">
      <c r="B36" s="102" t="str">
        <f>'[3]Flujo de caja'!A23</f>
        <v>Costo 11</v>
      </c>
      <c r="C36" s="101">
        <f>'[3]Flujo de caja'!AB23</f>
        <v>0</v>
      </c>
      <c r="D36" s="100">
        <f>C36/$C$12</f>
        <v>0</v>
      </c>
      <c r="E36" s="99"/>
      <c r="F36" s="99"/>
      <c r="G36" s="99"/>
      <c r="H36" s="89"/>
      <c r="I36" s="85"/>
      <c r="K36" s="87"/>
    </row>
    <row r="37" spans="2:11" s="82" customFormat="1" x14ac:dyDescent="0.25">
      <c r="B37" s="102" t="str">
        <f>'[3]Flujo de caja'!A24</f>
        <v>Imprevistos</v>
      </c>
      <c r="C37" s="101">
        <f>'[3]Flujo de caja'!AB24</f>
        <v>0</v>
      </c>
      <c r="D37" s="100">
        <f>C37/$C$12</f>
        <v>0</v>
      </c>
      <c r="E37" s="99"/>
      <c r="F37" s="99"/>
      <c r="G37" s="99"/>
      <c r="H37" s="89"/>
      <c r="I37" s="85"/>
      <c r="K37" s="87"/>
    </row>
    <row r="38" spans="2:11" s="82" customFormat="1" x14ac:dyDescent="0.25">
      <c r="B38" s="98" t="s">
        <v>98</v>
      </c>
      <c r="C38" s="97">
        <f>+C22+C30+C35</f>
        <v>0</v>
      </c>
      <c r="D38" s="96">
        <f>+D22+D30+D35</f>
        <v>0</v>
      </c>
      <c r="E38" s="95" t="e">
        <f>SUM(E22:E36)</f>
        <v>#DIV/0!</v>
      </c>
      <c r="F38" s="95"/>
      <c r="G38" s="95"/>
      <c r="H38" s="94"/>
      <c r="I38" s="93"/>
      <c r="K38" s="87"/>
    </row>
    <row r="39" spans="2:11" s="82" customFormat="1" x14ac:dyDescent="0.25">
      <c r="B39" s="91"/>
      <c r="C39" s="92"/>
      <c r="D39" s="89"/>
      <c r="E39" s="89"/>
      <c r="F39" s="89"/>
      <c r="G39" s="89"/>
      <c r="H39" s="89"/>
      <c r="I39" s="88"/>
      <c r="K39" s="87"/>
    </row>
    <row r="40" spans="2:11" s="82" customFormat="1" x14ac:dyDescent="0.25">
      <c r="B40" s="91"/>
      <c r="C40" s="86"/>
      <c r="D40" s="89"/>
      <c r="E40" s="89"/>
      <c r="F40" s="89"/>
      <c r="G40" s="89"/>
      <c r="H40" s="89"/>
      <c r="I40" s="88"/>
      <c r="K40" s="87"/>
    </row>
    <row r="41" spans="2:11" s="82" customFormat="1" x14ac:dyDescent="0.25">
      <c r="B41" s="91"/>
      <c r="C41" s="86"/>
      <c r="D41" s="89"/>
      <c r="E41" s="89"/>
      <c r="F41" s="89"/>
      <c r="G41" s="89"/>
      <c r="H41" s="89"/>
      <c r="I41" s="88"/>
      <c r="K41" s="87"/>
    </row>
    <row r="42" spans="2:11" s="82" customFormat="1" x14ac:dyDescent="0.25">
      <c r="B42" s="90"/>
      <c r="C42" s="86"/>
      <c r="D42" s="89"/>
      <c r="E42" s="89"/>
      <c r="F42" s="89"/>
      <c r="G42" s="89"/>
      <c r="H42" s="89"/>
      <c r="I42" s="88"/>
      <c r="K42" s="87"/>
    </row>
    <row r="43" spans="2:11" x14ac:dyDescent="0.25">
      <c r="B43" s="82"/>
      <c r="C43" s="86"/>
      <c r="D43" s="82"/>
      <c r="E43" s="82"/>
      <c r="F43" s="82"/>
      <c r="G43" s="82"/>
      <c r="H43" s="82"/>
      <c r="I43" s="85"/>
    </row>
    <row r="44" spans="2:11" x14ac:dyDescent="0.25">
      <c r="B44" s="82"/>
      <c r="C44" s="86"/>
      <c r="D44" s="82"/>
      <c r="E44" s="82"/>
      <c r="F44" s="82"/>
      <c r="G44" s="82"/>
      <c r="H44" s="82"/>
      <c r="I44" s="85"/>
    </row>
    <row r="45" spans="2:11" x14ac:dyDescent="0.25">
      <c r="B45" s="82"/>
      <c r="C45" s="86"/>
      <c r="D45" s="82"/>
      <c r="E45" s="82"/>
      <c r="F45" s="82"/>
      <c r="G45" s="82"/>
      <c r="H45" s="82"/>
      <c r="I45" s="85"/>
    </row>
    <row r="46" spans="2:11" x14ac:dyDescent="0.25">
      <c r="B46" s="82"/>
      <c r="C46" s="86"/>
      <c r="D46" s="82"/>
      <c r="E46" s="82"/>
      <c r="F46" s="82"/>
      <c r="G46" s="82"/>
      <c r="H46" s="82"/>
      <c r="I46" s="85"/>
    </row>
    <row r="47" spans="2:11" x14ac:dyDescent="0.25">
      <c r="B47" s="82"/>
      <c r="C47" s="86"/>
      <c r="D47" s="82"/>
      <c r="E47" s="82"/>
      <c r="F47" s="82"/>
      <c r="G47" s="82"/>
      <c r="H47" s="82"/>
      <c r="I47" s="85"/>
    </row>
    <row r="48" spans="2:11" x14ac:dyDescent="0.25">
      <c r="B48" s="82"/>
      <c r="C48" s="86"/>
      <c r="D48" s="82"/>
      <c r="E48" s="82"/>
      <c r="F48" s="82"/>
      <c r="G48" s="82"/>
      <c r="H48" s="82"/>
      <c r="I48" s="85"/>
    </row>
    <row r="49" spans="2:9" x14ac:dyDescent="0.25">
      <c r="B49" s="82"/>
      <c r="C49" s="86"/>
      <c r="D49" s="82"/>
      <c r="E49" s="82"/>
      <c r="F49" s="82"/>
      <c r="G49" s="82"/>
      <c r="H49" s="82"/>
      <c r="I49" s="85"/>
    </row>
    <row r="50" spans="2:9" x14ac:dyDescent="0.25">
      <c r="B50" s="82"/>
      <c r="C50" s="86"/>
      <c r="D50" s="82"/>
      <c r="E50" s="82"/>
      <c r="F50" s="82"/>
      <c r="G50" s="82"/>
      <c r="H50" s="82"/>
      <c r="I50" s="85"/>
    </row>
    <row r="51" spans="2:9" x14ac:dyDescent="0.25">
      <c r="B51" s="82"/>
      <c r="C51" s="86"/>
      <c r="D51" s="82"/>
      <c r="E51" s="82"/>
      <c r="F51" s="82"/>
      <c r="G51" s="82"/>
      <c r="H51" s="82"/>
      <c r="I51" s="85"/>
    </row>
    <row r="52" spans="2:9" x14ac:dyDescent="0.25">
      <c r="B52" s="82"/>
      <c r="C52" s="86"/>
      <c r="D52" s="82"/>
      <c r="E52" s="82"/>
      <c r="F52" s="82"/>
      <c r="G52" s="82"/>
      <c r="H52" s="82"/>
      <c r="I52" s="85"/>
    </row>
    <row r="53" spans="2:9" x14ac:dyDescent="0.25">
      <c r="B53" s="82"/>
      <c r="C53" s="86"/>
      <c r="D53" s="82"/>
      <c r="E53" s="82"/>
      <c r="F53" s="82"/>
      <c r="G53" s="82"/>
      <c r="H53" s="82"/>
      <c r="I53" s="85"/>
    </row>
    <row r="54" spans="2:9" x14ac:dyDescent="0.25">
      <c r="B54" s="82"/>
      <c r="C54" s="86"/>
      <c r="D54" s="82"/>
      <c r="E54" s="82"/>
      <c r="F54" s="82"/>
      <c r="G54" s="82"/>
      <c r="H54" s="82"/>
      <c r="I54" s="85"/>
    </row>
    <row r="55" spans="2:9" x14ac:dyDescent="0.25">
      <c r="B55" s="82"/>
      <c r="C55" s="86"/>
      <c r="D55" s="82"/>
      <c r="E55" s="82"/>
      <c r="F55" s="82"/>
      <c r="G55" s="82"/>
      <c r="H55" s="82"/>
      <c r="I55" s="85"/>
    </row>
    <row r="56" spans="2:9" x14ac:dyDescent="0.25">
      <c r="B56" s="82"/>
      <c r="C56" s="86"/>
      <c r="D56" s="82"/>
      <c r="E56" s="82"/>
      <c r="F56" s="82"/>
      <c r="G56" s="82"/>
      <c r="H56" s="82"/>
      <c r="I56" s="85"/>
    </row>
    <row r="57" spans="2:9" x14ac:dyDescent="0.25">
      <c r="B57" s="82"/>
      <c r="C57" s="86"/>
      <c r="D57" s="82"/>
      <c r="E57" s="82"/>
      <c r="F57" s="82"/>
      <c r="G57" s="82"/>
      <c r="H57" s="82"/>
      <c r="I57" s="85"/>
    </row>
    <row r="58" spans="2:9" x14ac:dyDescent="0.25">
      <c r="B58" s="82"/>
      <c r="C58" s="86"/>
      <c r="D58" s="82"/>
      <c r="E58" s="82"/>
      <c r="F58" s="82"/>
      <c r="G58" s="82"/>
      <c r="H58" s="82"/>
      <c r="I58" s="85"/>
    </row>
    <row r="59" spans="2:9" x14ac:dyDescent="0.25">
      <c r="B59" s="82"/>
      <c r="C59" s="86"/>
      <c r="D59" s="82"/>
      <c r="E59" s="82"/>
      <c r="F59" s="82"/>
      <c r="G59" s="82"/>
      <c r="H59" s="82"/>
      <c r="I59" s="85"/>
    </row>
    <row r="60" spans="2:9" x14ac:dyDescent="0.25">
      <c r="B60" s="82"/>
      <c r="C60" s="86"/>
      <c r="D60" s="82"/>
      <c r="E60" s="82"/>
      <c r="F60" s="82"/>
      <c r="G60" s="82"/>
      <c r="H60" s="82"/>
      <c r="I60" s="85"/>
    </row>
    <row r="61" spans="2:9" x14ac:dyDescent="0.25">
      <c r="B61" s="82"/>
      <c r="C61" s="86"/>
      <c r="D61" s="82"/>
      <c r="E61" s="82"/>
      <c r="F61" s="82"/>
      <c r="G61" s="82"/>
      <c r="H61" s="82"/>
      <c r="I61" s="85"/>
    </row>
    <row r="62" spans="2:9" x14ac:dyDescent="0.25">
      <c r="B62" s="82"/>
      <c r="C62" s="86"/>
      <c r="D62" s="82"/>
      <c r="E62" s="82"/>
      <c r="F62" s="82"/>
      <c r="G62" s="82"/>
      <c r="H62" s="82"/>
      <c r="I62" s="85"/>
    </row>
    <row r="63" spans="2:9" x14ac:dyDescent="0.25">
      <c r="B63" s="82"/>
      <c r="C63" s="86"/>
      <c r="D63" s="82"/>
      <c r="E63" s="82"/>
      <c r="F63" s="82"/>
      <c r="G63" s="82"/>
      <c r="H63" s="82"/>
      <c r="I63" s="85"/>
    </row>
    <row r="64" spans="2:9" x14ac:dyDescent="0.25">
      <c r="B64" s="82"/>
      <c r="C64" s="86"/>
      <c r="D64" s="82"/>
      <c r="E64" s="82"/>
      <c r="F64" s="82"/>
      <c r="G64" s="82"/>
      <c r="H64" s="82"/>
      <c r="I64" s="85"/>
    </row>
    <row r="65" spans="2:9" x14ac:dyDescent="0.25">
      <c r="B65" s="82"/>
      <c r="C65" s="86"/>
      <c r="D65" s="82"/>
      <c r="E65" s="82"/>
      <c r="F65" s="82"/>
      <c r="G65" s="82"/>
      <c r="H65" s="82"/>
      <c r="I65" s="85"/>
    </row>
    <row r="66" spans="2:9" x14ac:dyDescent="0.25">
      <c r="B66" s="82"/>
      <c r="C66" s="86"/>
      <c r="D66" s="82"/>
      <c r="E66" s="82"/>
      <c r="F66" s="82"/>
      <c r="G66" s="82"/>
      <c r="H66" s="82"/>
      <c r="I66" s="85"/>
    </row>
    <row r="67" spans="2:9" x14ac:dyDescent="0.25">
      <c r="B67" s="82"/>
      <c r="C67" s="86"/>
      <c r="D67" s="82"/>
      <c r="E67" s="82"/>
      <c r="F67" s="82"/>
      <c r="G67" s="82"/>
      <c r="H67" s="82"/>
      <c r="I67" s="85"/>
    </row>
    <row r="68" spans="2:9" x14ac:dyDescent="0.25">
      <c r="B68" s="82"/>
      <c r="C68" s="86"/>
      <c r="D68" s="82"/>
      <c r="E68" s="82"/>
      <c r="F68" s="82"/>
      <c r="G68" s="82"/>
      <c r="H68" s="82"/>
      <c r="I68" s="85"/>
    </row>
    <row r="69" spans="2:9" x14ac:dyDescent="0.25">
      <c r="B69" s="82"/>
      <c r="C69" s="86"/>
      <c r="D69" s="82"/>
      <c r="E69" s="82"/>
      <c r="F69" s="82"/>
      <c r="G69" s="82"/>
      <c r="H69" s="82"/>
      <c r="I69" s="85"/>
    </row>
    <row r="70" spans="2:9" x14ac:dyDescent="0.25">
      <c r="B70" s="82"/>
      <c r="C70" s="86"/>
      <c r="D70" s="82"/>
      <c r="E70" s="82"/>
      <c r="F70" s="82"/>
      <c r="G70" s="82"/>
      <c r="H70" s="82"/>
      <c r="I70" s="85"/>
    </row>
    <row r="71" spans="2:9" x14ac:dyDescent="0.25">
      <c r="B71" s="82"/>
      <c r="C71" s="86"/>
      <c r="D71" s="82"/>
      <c r="E71" s="82"/>
      <c r="F71" s="82"/>
      <c r="G71" s="82"/>
      <c r="H71" s="82"/>
      <c r="I71" s="85"/>
    </row>
    <row r="72" spans="2:9" x14ac:dyDescent="0.25">
      <c r="B72" s="82"/>
      <c r="C72" s="86"/>
      <c r="D72" s="82"/>
      <c r="E72" s="82"/>
      <c r="F72" s="82"/>
      <c r="G72" s="82"/>
      <c r="H72" s="82"/>
      <c r="I72" s="85"/>
    </row>
    <row r="73" spans="2:9" x14ac:dyDescent="0.25">
      <c r="B73" s="82"/>
      <c r="C73" s="86"/>
      <c r="D73" s="82"/>
      <c r="E73" s="82"/>
      <c r="F73" s="82"/>
      <c r="G73" s="82"/>
      <c r="H73" s="82"/>
      <c r="I73" s="85"/>
    </row>
    <row r="74" spans="2:9" x14ac:dyDescent="0.25">
      <c r="B74" s="82"/>
      <c r="C74" s="86"/>
      <c r="D74" s="82"/>
      <c r="E74" s="82"/>
      <c r="F74" s="82"/>
      <c r="G74" s="82"/>
      <c r="H74" s="82"/>
      <c r="I74" s="85"/>
    </row>
    <row r="75" spans="2:9" x14ac:dyDescent="0.25">
      <c r="B75" s="82"/>
      <c r="C75" s="86"/>
      <c r="D75" s="82"/>
      <c r="E75" s="82"/>
      <c r="F75" s="82"/>
      <c r="G75" s="82"/>
      <c r="H75" s="82"/>
      <c r="I75" s="85"/>
    </row>
    <row r="76" spans="2:9" x14ac:dyDescent="0.25">
      <c r="B76" s="82"/>
      <c r="C76" s="86"/>
      <c r="D76" s="82"/>
      <c r="E76" s="82"/>
      <c r="F76" s="82"/>
      <c r="G76" s="82"/>
      <c r="H76" s="82"/>
      <c r="I76" s="85"/>
    </row>
    <row r="77" spans="2:9" x14ac:dyDescent="0.25">
      <c r="B77" s="82"/>
      <c r="C77" s="86"/>
      <c r="D77" s="82"/>
      <c r="E77" s="82"/>
      <c r="F77" s="82"/>
      <c r="G77" s="82"/>
      <c r="H77" s="82"/>
      <c r="I77" s="85"/>
    </row>
    <row r="78" spans="2:9" x14ac:dyDescent="0.25">
      <c r="B78" s="82"/>
      <c r="C78" s="86"/>
      <c r="D78" s="82"/>
      <c r="E78" s="82"/>
      <c r="F78" s="82"/>
      <c r="G78" s="82"/>
      <c r="H78" s="82"/>
      <c r="I78" s="85"/>
    </row>
    <row r="79" spans="2:9" x14ac:dyDescent="0.25">
      <c r="B79" s="82"/>
      <c r="C79" s="86"/>
      <c r="D79" s="82"/>
      <c r="E79" s="82"/>
      <c r="F79" s="82"/>
      <c r="G79" s="82"/>
      <c r="H79" s="82"/>
      <c r="I79" s="85"/>
    </row>
    <row r="80" spans="2:9" x14ac:dyDescent="0.25">
      <c r="B80" s="82"/>
      <c r="C80" s="86"/>
      <c r="D80" s="82"/>
      <c r="E80" s="82"/>
      <c r="F80" s="82"/>
      <c r="G80" s="82"/>
      <c r="H80" s="82"/>
      <c r="I80" s="85"/>
    </row>
    <row r="81" spans="2:9" x14ac:dyDescent="0.25">
      <c r="B81" s="82"/>
      <c r="C81" s="86"/>
      <c r="D81" s="82"/>
      <c r="E81" s="82"/>
      <c r="F81" s="82"/>
      <c r="G81" s="82"/>
      <c r="H81" s="82"/>
      <c r="I81" s="85"/>
    </row>
    <row r="82" spans="2:9" x14ac:dyDescent="0.25">
      <c r="B82" s="82"/>
      <c r="C82" s="86"/>
      <c r="D82" s="82"/>
      <c r="E82" s="82"/>
      <c r="F82" s="82"/>
      <c r="G82" s="82"/>
      <c r="H82" s="82"/>
      <c r="I82" s="85"/>
    </row>
    <row r="83" spans="2:9" x14ac:dyDescent="0.25">
      <c r="B83" s="82"/>
      <c r="C83" s="86"/>
      <c r="D83" s="82"/>
      <c r="E83" s="82"/>
      <c r="F83" s="82"/>
      <c r="G83" s="82"/>
      <c r="H83" s="82"/>
      <c r="I83" s="85"/>
    </row>
    <row r="84" spans="2:9" x14ac:dyDescent="0.25">
      <c r="B84" s="82"/>
      <c r="C84" s="86"/>
      <c r="D84" s="82"/>
      <c r="E84" s="82"/>
      <c r="F84" s="82"/>
      <c r="G84" s="82"/>
      <c r="H84" s="82"/>
      <c r="I84" s="85"/>
    </row>
    <row r="85" spans="2:9" x14ac:dyDescent="0.25">
      <c r="B85" s="82"/>
      <c r="C85" s="86"/>
      <c r="D85" s="82"/>
      <c r="E85" s="82"/>
      <c r="F85" s="82"/>
      <c r="G85" s="82"/>
      <c r="H85" s="82"/>
      <c r="I85" s="85"/>
    </row>
  </sheetData>
  <mergeCells count="1">
    <mergeCell ref="D2:H2"/>
  </mergeCells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05ABD-DE02-4D3B-B5C3-D6BCD0077145}">
  <dimension ref="A1:T27"/>
  <sheetViews>
    <sheetView showGridLines="0" zoomScale="101" zoomScaleNormal="101" workbookViewId="0">
      <selection activeCell="D19" sqref="D19"/>
    </sheetView>
  </sheetViews>
  <sheetFormatPr baseColWidth="10" defaultRowHeight="15.75" x14ac:dyDescent="0.25"/>
  <cols>
    <col min="1" max="1" width="3.125" style="21" customWidth="1"/>
    <col min="2" max="2" width="5.125" style="21" customWidth="1"/>
    <col min="3" max="3" width="15.875" style="21" bestFit="1" customWidth="1"/>
    <col min="4" max="4" width="15.875" style="21" customWidth="1"/>
    <col min="5" max="5" width="21.25" style="21" customWidth="1"/>
    <col min="6" max="6" width="15.875" style="21" customWidth="1"/>
    <col min="7" max="7" width="28.375" style="21" customWidth="1"/>
    <col min="8" max="8" width="24.375" style="21" customWidth="1"/>
    <col min="9" max="9" width="15.875" style="21" customWidth="1"/>
    <col min="10" max="10" width="4.25" style="21" bestFit="1" customWidth="1"/>
    <col min="11" max="14" width="4.5" style="21" bestFit="1" customWidth="1"/>
    <col min="15" max="15" width="4.625" style="21" customWidth="1"/>
    <col min="16" max="16" width="5.625" style="21" customWidth="1"/>
    <col min="17" max="17" width="4.25" style="21" bestFit="1" customWidth="1"/>
    <col min="18" max="18" width="4.375" style="21" bestFit="1" customWidth="1"/>
    <col min="19" max="19" width="4.25" style="21" bestFit="1" customWidth="1"/>
    <col min="20" max="256" width="11" style="21"/>
    <col min="257" max="257" width="3.125" style="21" customWidth="1"/>
    <col min="258" max="258" width="5.125" style="21" customWidth="1"/>
    <col min="259" max="259" width="15.875" style="21" bestFit="1" customWidth="1"/>
    <col min="260" max="260" width="15.875" style="21" customWidth="1"/>
    <col min="261" max="261" width="21.25" style="21" customWidth="1"/>
    <col min="262" max="262" width="15.875" style="21" customWidth="1"/>
    <col min="263" max="263" width="28.375" style="21" customWidth="1"/>
    <col min="264" max="264" width="24.375" style="21" customWidth="1"/>
    <col min="265" max="265" width="15.875" style="21" customWidth="1"/>
    <col min="266" max="266" width="4.25" style="21" bestFit="1" customWidth="1"/>
    <col min="267" max="270" width="4.5" style="21" bestFit="1" customWidth="1"/>
    <col min="271" max="271" width="4.625" style="21" customWidth="1"/>
    <col min="272" max="272" width="5.625" style="21" customWidth="1"/>
    <col min="273" max="273" width="4.25" style="21" bestFit="1" customWidth="1"/>
    <col min="274" max="274" width="4.375" style="21" bestFit="1" customWidth="1"/>
    <col min="275" max="275" width="4.25" style="21" bestFit="1" customWidth="1"/>
    <col min="276" max="512" width="11" style="21"/>
    <col min="513" max="513" width="3.125" style="21" customWidth="1"/>
    <col min="514" max="514" width="5.125" style="21" customWidth="1"/>
    <col min="515" max="515" width="15.875" style="21" bestFit="1" customWidth="1"/>
    <col min="516" max="516" width="15.875" style="21" customWidth="1"/>
    <col min="517" max="517" width="21.25" style="21" customWidth="1"/>
    <col min="518" max="518" width="15.875" style="21" customWidth="1"/>
    <col min="519" max="519" width="28.375" style="21" customWidth="1"/>
    <col min="520" max="520" width="24.375" style="21" customWidth="1"/>
    <col min="521" max="521" width="15.875" style="21" customWidth="1"/>
    <col min="522" max="522" width="4.25" style="21" bestFit="1" customWidth="1"/>
    <col min="523" max="526" width="4.5" style="21" bestFit="1" customWidth="1"/>
    <col min="527" max="527" width="4.625" style="21" customWidth="1"/>
    <col min="528" max="528" width="5.625" style="21" customWidth="1"/>
    <col min="529" max="529" width="4.25" style="21" bestFit="1" customWidth="1"/>
    <col min="530" max="530" width="4.375" style="21" bestFit="1" customWidth="1"/>
    <col min="531" max="531" width="4.25" style="21" bestFit="1" customWidth="1"/>
    <col min="532" max="768" width="11" style="21"/>
    <col min="769" max="769" width="3.125" style="21" customWidth="1"/>
    <col min="770" max="770" width="5.125" style="21" customWidth="1"/>
    <col min="771" max="771" width="15.875" style="21" bestFit="1" customWidth="1"/>
    <col min="772" max="772" width="15.875" style="21" customWidth="1"/>
    <col min="773" max="773" width="21.25" style="21" customWidth="1"/>
    <col min="774" max="774" width="15.875" style="21" customWidth="1"/>
    <col min="775" max="775" width="28.375" style="21" customWidth="1"/>
    <col min="776" max="776" width="24.375" style="21" customWidth="1"/>
    <col min="777" max="777" width="15.875" style="21" customWidth="1"/>
    <col min="778" max="778" width="4.25" style="21" bestFit="1" customWidth="1"/>
    <col min="779" max="782" width="4.5" style="21" bestFit="1" customWidth="1"/>
    <col min="783" max="783" width="4.625" style="21" customWidth="1"/>
    <col min="784" max="784" width="5.625" style="21" customWidth="1"/>
    <col min="785" max="785" width="4.25" style="21" bestFit="1" customWidth="1"/>
    <col min="786" max="786" width="4.375" style="21" bestFit="1" customWidth="1"/>
    <col min="787" max="787" width="4.25" style="21" bestFit="1" customWidth="1"/>
    <col min="788" max="1024" width="11" style="21"/>
    <col min="1025" max="1025" width="3.125" style="21" customWidth="1"/>
    <col min="1026" max="1026" width="5.125" style="21" customWidth="1"/>
    <col min="1027" max="1027" width="15.875" style="21" bestFit="1" customWidth="1"/>
    <col min="1028" max="1028" width="15.875" style="21" customWidth="1"/>
    <col min="1029" max="1029" width="21.25" style="21" customWidth="1"/>
    <col min="1030" max="1030" width="15.875" style="21" customWidth="1"/>
    <col min="1031" max="1031" width="28.375" style="21" customWidth="1"/>
    <col min="1032" max="1032" width="24.375" style="21" customWidth="1"/>
    <col min="1033" max="1033" width="15.875" style="21" customWidth="1"/>
    <col min="1034" max="1034" width="4.25" style="21" bestFit="1" customWidth="1"/>
    <col min="1035" max="1038" width="4.5" style="21" bestFit="1" customWidth="1"/>
    <col min="1039" max="1039" width="4.625" style="21" customWidth="1"/>
    <col min="1040" max="1040" width="5.625" style="21" customWidth="1"/>
    <col min="1041" max="1041" width="4.25" style="21" bestFit="1" customWidth="1"/>
    <col min="1042" max="1042" width="4.375" style="21" bestFit="1" customWidth="1"/>
    <col min="1043" max="1043" width="4.25" style="21" bestFit="1" customWidth="1"/>
    <col min="1044" max="1280" width="11" style="21"/>
    <col min="1281" max="1281" width="3.125" style="21" customWidth="1"/>
    <col min="1282" max="1282" width="5.125" style="21" customWidth="1"/>
    <col min="1283" max="1283" width="15.875" style="21" bestFit="1" customWidth="1"/>
    <col min="1284" max="1284" width="15.875" style="21" customWidth="1"/>
    <col min="1285" max="1285" width="21.25" style="21" customWidth="1"/>
    <col min="1286" max="1286" width="15.875" style="21" customWidth="1"/>
    <col min="1287" max="1287" width="28.375" style="21" customWidth="1"/>
    <col min="1288" max="1288" width="24.375" style="21" customWidth="1"/>
    <col min="1289" max="1289" width="15.875" style="21" customWidth="1"/>
    <col min="1290" max="1290" width="4.25" style="21" bestFit="1" customWidth="1"/>
    <col min="1291" max="1294" width="4.5" style="21" bestFit="1" customWidth="1"/>
    <col min="1295" max="1295" width="4.625" style="21" customWidth="1"/>
    <col min="1296" max="1296" width="5.625" style="21" customWidth="1"/>
    <col min="1297" max="1297" width="4.25" style="21" bestFit="1" customWidth="1"/>
    <col min="1298" max="1298" width="4.375" style="21" bestFit="1" customWidth="1"/>
    <col min="1299" max="1299" width="4.25" style="21" bestFit="1" customWidth="1"/>
    <col min="1300" max="1536" width="11" style="21"/>
    <col min="1537" max="1537" width="3.125" style="21" customWidth="1"/>
    <col min="1538" max="1538" width="5.125" style="21" customWidth="1"/>
    <col min="1539" max="1539" width="15.875" style="21" bestFit="1" customWidth="1"/>
    <col min="1540" max="1540" width="15.875" style="21" customWidth="1"/>
    <col min="1541" max="1541" width="21.25" style="21" customWidth="1"/>
    <col min="1542" max="1542" width="15.875" style="21" customWidth="1"/>
    <col min="1543" max="1543" width="28.375" style="21" customWidth="1"/>
    <col min="1544" max="1544" width="24.375" style="21" customWidth="1"/>
    <col min="1545" max="1545" width="15.875" style="21" customWidth="1"/>
    <col min="1546" max="1546" width="4.25" style="21" bestFit="1" customWidth="1"/>
    <col min="1547" max="1550" width="4.5" style="21" bestFit="1" customWidth="1"/>
    <col min="1551" max="1551" width="4.625" style="21" customWidth="1"/>
    <col min="1552" max="1552" width="5.625" style="21" customWidth="1"/>
    <col min="1553" max="1553" width="4.25" style="21" bestFit="1" customWidth="1"/>
    <col min="1554" max="1554" width="4.375" style="21" bestFit="1" customWidth="1"/>
    <col min="1555" max="1555" width="4.25" style="21" bestFit="1" customWidth="1"/>
    <col min="1556" max="1792" width="11" style="21"/>
    <col min="1793" max="1793" width="3.125" style="21" customWidth="1"/>
    <col min="1794" max="1794" width="5.125" style="21" customWidth="1"/>
    <col min="1795" max="1795" width="15.875" style="21" bestFit="1" customWidth="1"/>
    <col min="1796" max="1796" width="15.875" style="21" customWidth="1"/>
    <col min="1797" max="1797" width="21.25" style="21" customWidth="1"/>
    <col min="1798" max="1798" width="15.875" style="21" customWidth="1"/>
    <col min="1799" max="1799" width="28.375" style="21" customWidth="1"/>
    <col min="1800" max="1800" width="24.375" style="21" customWidth="1"/>
    <col min="1801" max="1801" width="15.875" style="21" customWidth="1"/>
    <col min="1802" max="1802" width="4.25" style="21" bestFit="1" customWidth="1"/>
    <col min="1803" max="1806" width="4.5" style="21" bestFit="1" customWidth="1"/>
    <col min="1807" max="1807" width="4.625" style="21" customWidth="1"/>
    <col min="1808" max="1808" width="5.625" style="21" customWidth="1"/>
    <col min="1809" max="1809" width="4.25" style="21" bestFit="1" customWidth="1"/>
    <col min="1810" max="1810" width="4.375" style="21" bestFit="1" customWidth="1"/>
    <col min="1811" max="1811" width="4.25" style="21" bestFit="1" customWidth="1"/>
    <col min="1812" max="2048" width="11" style="21"/>
    <col min="2049" max="2049" width="3.125" style="21" customWidth="1"/>
    <col min="2050" max="2050" width="5.125" style="21" customWidth="1"/>
    <col min="2051" max="2051" width="15.875" style="21" bestFit="1" customWidth="1"/>
    <col min="2052" max="2052" width="15.875" style="21" customWidth="1"/>
    <col min="2053" max="2053" width="21.25" style="21" customWidth="1"/>
    <col min="2054" max="2054" width="15.875" style="21" customWidth="1"/>
    <col min="2055" max="2055" width="28.375" style="21" customWidth="1"/>
    <col min="2056" max="2056" width="24.375" style="21" customWidth="1"/>
    <col min="2057" max="2057" width="15.875" style="21" customWidth="1"/>
    <col min="2058" max="2058" width="4.25" style="21" bestFit="1" customWidth="1"/>
    <col min="2059" max="2062" width="4.5" style="21" bestFit="1" customWidth="1"/>
    <col min="2063" max="2063" width="4.625" style="21" customWidth="1"/>
    <col min="2064" max="2064" width="5.625" style="21" customWidth="1"/>
    <col min="2065" max="2065" width="4.25" style="21" bestFit="1" customWidth="1"/>
    <col min="2066" max="2066" width="4.375" style="21" bestFit="1" customWidth="1"/>
    <col min="2067" max="2067" width="4.25" style="21" bestFit="1" customWidth="1"/>
    <col min="2068" max="2304" width="11" style="21"/>
    <col min="2305" max="2305" width="3.125" style="21" customWidth="1"/>
    <col min="2306" max="2306" width="5.125" style="21" customWidth="1"/>
    <col min="2307" max="2307" width="15.875" style="21" bestFit="1" customWidth="1"/>
    <col min="2308" max="2308" width="15.875" style="21" customWidth="1"/>
    <col min="2309" max="2309" width="21.25" style="21" customWidth="1"/>
    <col min="2310" max="2310" width="15.875" style="21" customWidth="1"/>
    <col min="2311" max="2311" width="28.375" style="21" customWidth="1"/>
    <col min="2312" max="2312" width="24.375" style="21" customWidth="1"/>
    <col min="2313" max="2313" width="15.875" style="21" customWidth="1"/>
    <col min="2314" max="2314" width="4.25" style="21" bestFit="1" customWidth="1"/>
    <col min="2315" max="2318" width="4.5" style="21" bestFit="1" customWidth="1"/>
    <col min="2319" max="2319" width="4.625" style="21" customWidth="1"/>
    <col min="2320" max="2320" width="5.625" style="21" customWidth="1"/>
    <col min="2321" max="2321" width="4.25" style="21" bestFit="1" customWidth="1"/>
    <col min="2322" max="2322" width="4.375" style="21" bestFit="1" customWidth="1"/>
    <col min="2323" max="2323" width="4.25" style="21" bestFit="1" customWidth="1"/>
    <col min="2324" max="2560" width="11" style="21"/>
    <col min="2561" max="2561" width="3.125" style="21" customWidth="1"/>
    <col min="2562" max="2562" width="5.125" style="21" customWidth="1"/>
    <col min="2563" max="2563" width="15.875" style="21" bestFit="1" customWidth="1"/>
    <col min="2564" max="2564" width="15.875" style="21" customWidth="1"/>
    <col min="2565" max="2565" width="21.25" style="21" customWidth="1"/>
    <col min="2566" max="2566" width="15.875" style="21" customWidth="1"/>
    <col min="2567" max="2567" width="28.375" style="21" customWidth="1"/>
    <col min="2568" max="2568" width="24.375" style="21" customWidth="1"/>
    <col min="2569" max="2569" width="15.875" style="21" customWidth="1"/>
    <col min="2570" max="2570" width="4.25" style="21" bestFit="1" customWidth="1"/>
    <col min="2571" max="2574" width="4.5" style="21" bestFit="1" customWidth="1"/>
    <col min="2575" max="2575" width="4.625" style="21" customWidth="1"/>
    <col min="2576" max="2576" width="5.625" style="21" customWidth="1"/>
    <col min="2577" max="2577" width="4.25" style="21" bestFit="1" customWidth="1"/>
    <col min="2578" max="2578" width="4.375" style="21" bestFit="1" customWidth="1"/>
    <col min="2579" max="2579" width="4.25" style="21" bestFit="1" customWidth="1"/>
    <col min="2580" max="2816" width="11" style="21"/>
    <col min="2817" max="2817" width="3.125" style="21" customWidth="1"/>
    <col min="2818" max="2818" width="5.125" style="21" customWidth="1"/>
    <col min="2819" max="2819" width="15.875" style="21" bestFit="1" customWidth="1"/>
    <col min="2820" max="2820" width="15.875" style="21" customWidth="1"/>
    <col min="2821" max="2821" width="21.25" style="21" customWidth="1"/>
    <col min="2822" max="2822" width="15.875" style="21" customWidth="1"/>
    <col min="2823" max="2823" width="28.375" style="21" customWidth="1"/>
    <col min="2824" max="2824" width="24.375" style="21" customWidth="1"/>
    <col min="2825" max="2825" width="15.875" style="21" customWidth="1"/>
    <col min="2826" max="2826" width="4.25" style="21" bestFit="1" customWidth="1"/>
    <col min="2827" max="2830" width="4.5" style="21" bestFit="1" customWidth="1"/>
    <col min="2831" max="2831" width="4.625" style="21" customWidth="1"/>
    <col min="2832" max="2832" width="5.625" style="21" customWidth="1"/>
    <col min="2833" max="2833" width="4.25" style="21" bestFit="1" customWidth="1"/>
    <col min="2834" max="2834" width="4.375" style="21" bestFit="1" customWidth="1"/>
    <col min="2835" max="2835" width="4.25" style="21" bestFit="1" customWidth="1"/>
    <col min="2836" max="3072" width="11" style="21"/>
    <col min="3073" max="3073" width="3.125" style="21" customWidth="1"/>
    <col min="3074" max="3074" width="5.125" style="21" customWidth="1"/>
    <col min="3075" max="3075" width="15.875" style="21" bestFit="1" customWidth="1"/>
    <col min="3076" max="3076" width="15.875" style="21" customWidth="1"/>
    <col min="3077" max="3077" width="21.25" style="21" customWidth="1"/>
    <col min="3078" max="3078" width="15.875" style="21" customWidth="1"/>
    <col min="3079" max="3079" width="28.375" style="21" customWidth="1"/>
    <col min="3080" max="3080" width="24.375" style="21" customWidth="1"/>
    <col min="3081" max="3081" width="15.875" style="21" customWidth="1"/>
    <col min="3082" max="3082" width="4.25" style="21" bestFit="1" customWidth="1"/>
    <col min="3083" max="3086" width="4.5" style="21" bestFit="1" customWidth="1"/>
    <col min="3087" max="3087" width="4.625" style="21" customWidth="1"/>
    <col min="3088" max="3088" width="5.625" style="21" customWidth="1"/>
    <col min="3089" max="3089" width="4.25" style="21" bestFit="1" customWidth="1"/>
    <col min="3090" max="3090" width="4.375" style="21" bestFit="1" customWidth="1"/>
    <col min="3091" max="3091" width="4.25" style="21" bestFit="1" customWidth="1"/>
    <col min="3092" max="3328" width="11" style="21"/>
    <col min="3329" max="3329" width="3.125" style="21" customWidth="1"/>
    <col min="3330" max="3330" width="5.125" style="21" customWidth="1"/>
    <col min="3331" max="3331" width="15.875" style="21" bestFit="1" customWidth="1"/>
    <col min="3332" max="3332" width="15.875" style="21" customWidth="1"/>
    <col min="3333" max="3333" width="21.25" style="21" customWidth="1"/>
    <col min="3334" max="3334" width="15.875" style="21" customWidth="1"/>
    <col min="3335" max="3335" width="28.375" style="21" customWidth="1"/>
    <col min="3336" max="3336" width="24.375" style="21" customWidth="1"/>
    <col min="3337" max="3337" width="15.875" style="21" customWidth="1"/>
    <col min="3338" max="3338" width="4.25" style="21" bestFit="1" customWidth="1"/>
    <col min="3339" max="3342" width="4.5" style="21" bestFit="1" customWidth="1"/>
    <col min="3343" max="3343" width="4.625" style="21" customWidth="1"/>
    <col min="3344" max="3344" width="5.625" style="21" customWidth="1"/>
    <col min="3345" max="3345" width="4.25" style="21" bestFit="1" customWidth="1"/>
    <col min="3346" max="3346" width="4.375" style="21" bestFit="1" customWidth="1"/>
    <col min="3347" max="3347" width="4.25" style="21" bestFit="1" customWidth="1"/>
    <col min="3348" max="3584" width="11" style="21"/>
    <col min="3585" max="3585" width="3.125" style="21" customWidth="1"/>
    <col min="3586" max="3586" width="5.125" style="21" customWidth="1"/>
    <col min="3587" max="3587" width="15.875" style="21" bestFit="1" customWidth="1"/>
    <col min="3588" max="3588" width="15.875" style="21" customWidth="1"/>
    <col min="3589" max="3589" width="21.25" style="21" customWidth="1"/>
    <col min="3590" max="3590" width="15.875" style="21" customWidth="1"/>
    <col min="3591" max="3591" width="28.375" style="21" customWidth="1"/>
    <col min="3592" max="3592" width="24.375" style="21" customWidth="1"/>
    <col min="3593" max="3593" width="15.875" style="21" customWidth="1"/>
    <col min="3594" max="3594" width="4.25" style="21" bestFit="1" customWidth="1"/>
    <col min="3595" max="3598" width="4.5" style="21" bestFit="1" customWidth="1"/>
    <col min="3599" max="3599" width="4.625" style="21" customWidth="1"/>
    <col min="3600" max="3600" width="5.625" style="21" customWidth="1"/>
    <col min="3601" max="3601" width="4.25" style="21" bestFit="1" customWidth="1"/>
    <col min="3602" max="3602" width="4.375" style="21" bestFit="1" customWidth="1"/>
    <col min="3603" max="3603" width="4.25" style="21" bestFit="1" customWidth="1"/>
    <col min="3604" max="3840" width="11" style="21"/>
    <col min="3841" max="3841" width="3.125" style="21" customWidth="1"/>
    <col min="3842" max="3842" width="5.125" style="21" customWidth="1"/>
    <col min="3843" max="3843" width="15.875" style="21" bestFit="1" customWidth="1"/>
    <col min="3844" max="3844" width="15.875" style="21" customWidth="1"/>
    <col min="3845" max="3845" width="21.25" style="21" customWidth="1"/>
    <col min="3846" max="3846" width="15.875" style="21" customWidth="1"/>
    <col min="3847" max="3847" width="28.375" style="21" customWidth="1"/>
    <col min="3848" max="3848" width="24.375" style="21" customWidth="1"/>
    <col min="3849" max="3849" width="15.875" style="21" customWidth="1"/>
    <col min="3850" max="3850" width="4.25" style="21" bestFit="1" customWidth="1"/>
    <col min="3851" max="3854" width="4.5" style="21" bestFit="1" customWidth="1"/>
    <col min="3855" max="3855" width="4.625" style="21" customWidth="1"/>
    <col min="3856" max="3856" width="5.625" style="21" customWidth="1"/>
    <col min="3857" max="3857" width="4.25" style="21" bestFit="1" customWidth="1"/>
    <col min="3858" max="3858" width="4.375" style="21" bestFit="1" customWidth="1"/>
    <col min="3859" max="3859" width="4.25" style="21" bestFit="1" customWidth="1"/>
    <col min="3860" max="4096" width="11" style="21"/>
    <col min="4097" max="4097" width="3.125" style="21" customWidth="1"/>
    <col min="4098" max="4098" width="5.125" style="21" customWidth="1"/>
    <col min="4099" max="4099" width="15.875" style="21" bestFit="1" customWidth="1"/>
    <col min="4100" max="4100" width="15.875" style="21" customWidth="1"/>
    <col min="4101" max="4101" width="21.25" style="21" customWidth="1"/>
    <col min="4102" max="4102" width="15.875" style="21" customWidth="1"/>
    <col min="4103" max="4103" width="28.375" style="21" customWidth="1"/>
    <col min="4104" max="4104" width="24.375" style="21" customWidth="1"/>
    <col min="4105" max="4105" width="15.875" style="21" customWidth="1"/>
    <col min="4106" max="4106" width="4.25" style="21" bestFit="1" customWidth="1"/>
    <col min="4107" max="4110" width="4.5" style="21" bestFit="1" customWidth="1"/>
    <col min="4111" max="4111" width="4.625" style="21" customWidth="1"/>
    <col min="4112" max="4112" width="5.625" style="21" customWidth="1"/>
    <col min="4113" max="4113" width="4.25" style="21" bestFit="1" customWidth="1"/>
    <col min="4114" max="4114" width="4.375" style="21" bestFit="1" customWidth="1"/>
    <col min="4115" max="4115" width="4.25" style="21" bestFit="1" customWidth="1"/>
    <col min="4116" max="4352" width="11" style="21"/>
    <col min="4353" max="4353" width="3.125" style="21" customWidth="1"/>
    <col min="4354" max="4354" width="5.125" style="21" customWidth="1"/>
    <col min="4355" max="4355" width="15.875" style="21" bestFit="1" customWidth="1"/>
    <col min="4356" max="4356" width="15.875" style="21" customWidth="1"/>
    <col min="4357" max="4357" width="21.25" style="21" customWidth="1"/>
    <col min="4358" max="4358" width="15.875" style="21" customWidth="1"/>
    <col min="4359" max="4359" width="28.375" style="21" customWidth="1"/>
    <col min="4360" max="4360" width="24.375" style="21" customWidth="1"/>
    <col min="4361" max="4361" width="15.875" style="21" customWidth="1"/>
    <col min="4362" max="4362" width="4.25" style="21" bestFit="1" customWidth="1"/>
    <col min="4363" max="4366" width="4.5" style="21" bestFit="1" customWidth="1"/>
    <col min="4367" max="4367" width="4.625" style="21" customWidth="1"/>
    <col min="4368" max="4368" width="5.625" style="21" customWidth="1"/>
    <col min="4369" max="4369" width="4.25" style="21" bestFit="1" customWidth="1"/>
    <col min="4370" max="4370" width="4.375" style="21" bestFit="1" customWidth="1"/>
    <col min="4371" max="4371" width="4.25" style="21" bestFit="1" customWidth="1"/>
    <col min="4372" max="4608" width="11" style="21"/>
    <col min="4609" max="4609" width="3.125" style="21" customWidth="1"/>
    <col min="4610" max="4610" width="5.125" style="21" customWidth="1"/>
    <col min="4611" max="4611" width="15.875" style="21" bestFit="1" customWidth="1"/>
    <col min="4612" max="4612" width="15.875" style="21" customWidth="1"/>
    <col min="4613" max="4613" width="21.25" style="21" customWidth="1"/>
    <col min="4614" max="4614" width="15.875" style="21" customWidth="1"/>
    <col min="4615" max="4615" width="28.375" style="21" customWidth="1"/>
    <col min="4616" max="4616" width="24.375" style="21" customWidth="1"/>
    <col min="4617" max="4617" width="15.875" style="21" customWidth="1"/>
    <col min="4618" max="4618" width="4.25" style="21" bestFit="1" customWidth="1"/>
    <col min="4619" max="4622" width="4.5" style="21" bestFit="1" customWidth="1"/>
    <col min="4623" max="4623" width="4.625" style="21" customWidth="1"/>
    <col min="4624" max="4624" width="5.625" style="21" customWidth="1"/>
    <col min="4625" max="4625" width="4.25" style="21" bestFit="1" customWidth="1"/>
    <col min="4626" max="4626" width="4.375" style="21" bestFit="1" customWidth="1"/>
    <col min="4627" max="4627" width="4.25" style="21" bestFit="1" customWidth="1"/>
    <col min="4628" max="4864" width="11" style="21"/>
    <col min="4865" max="4865" width="3.125" style="21" customWidth="1"/>
    <col min="4866" max="4866" width="5.125" style="21" customWidth="1"/>
    <col min="4867" max="4867" width="15.875" style="21" bestFit="1" customWidth="1"/>
    <col min="4868" max="4868" width="15.875" style="21" customWidth="1"/>
    <col min="4869" max="4869" width="21.25" style="21" customWidth="1"/>
    <col min="4870" max="4870" width="15.875" style="21" customWidth="1"/>
    <col min="4871" max="4871" width="28.375" style="21" customWidth="1"/>
    <col min="4872" max="4872" width="24.375" style="21" customWidth="1"/>
    <col min="4873" max="4873" width="15.875" style="21" customWidth="1"/>
    <col min="4874" max="4874" width="4.25" style="21" bestFit="1" customWidth="1"/>
    <col min="4875" max="4878" width="4.5" style="21" bestFit="1" customWidth="1"/>
    <col min="4879" max="4879" width="4.625" style="21" customWidth="1"/>
    <col min="4880" max="4880" width="5.625" style="21" customWidth="1"/>
    <col min="4881" max="4881" width="4.25" style="21" bestFit="1" customWidth="1"/>
    <col min="4882" max="4882" width="4.375" style="21" bestFit="1" customWidth="1"/>
    <col min="4883" max="4883" width="4.25" style="21" bestFit="1" customWidth="1"/>
    <col min="4884" max="5120" width="11" style="21"/>
    <col min="5121" max="5121" width="3.125" style="21" customWidth="1"/>
    <col min="5122" max="5122" width="5.125" style="21" customWidth="1"/>
    <col min="5123" max="5123" width="15.875" style="21" bestFit="1" customWidth="1"/>
    <col min="5124" max="5124" width="15.875" style="21" customWidth="1"/>
    <col min="5125" max="5125" width="21.25" style="21" customWidth="1"/>
    <col min="5126" max="5126" width="15.875" style="21" customWidth="1"/>
    <col min="5127" max="5127" width="28.375" style="21" customWidth="1"/>
    <col min="5128" max="5128" width="24.375" style="21" customWidth="1"/>
    <col min="5129" max="5129" width="15.875" style="21" customWidth="1"/>
    <col min="5130" max="5130" width="4.25" style="21" bestFit="1" customWidth="1"/>
    <col min="5131" max="5134" width="4.5" style="21" bestFit="1" customWidth="1"/>
    <col min="5135" max="5135" width="4.625" style="21" customWidth="1"/>
    <col min="5136" max="5136" width="5.625" style="21" customWidth="1"/>
    <col min="5137" max="5137" width="4.25" style="21" bestFit="1" customWidth="1"/>
    <col min="5138" max="5138" width="4.375" style="21" bestFit="1" customWidth="1"/>
    <col min="5139" max="5139" width="4.25" style="21" bestFit="1" customWidth="1"/>
    <col min="5140" max="5376" width="11" style="21"/>
    <col min="5377" max="5377" width="3.125" style="21" customWidth="1"/>
    <col min="5378" max="5378" width="5.125" style="21" customWidth="1"/>
    <col min="5379" max="5379" width="15.875" style="21" bestFit="1" customWidth="1"/>
    <col min="5380" max="5380" width="15.875" style="21" customWidth="1"/>
    <col min="5381" max="5381" width="21.25" style="21" customWidth="1"/>
    <col min="5382" max="5382" width="15.875" style="21" customWidth="1"/>
    <col min="5383" max="5383" width="28.375" style="21" customWidth="1"/>
    <col min="5384" max="5384" width="24.375" style="21" customWidth="1"/>
    <col min="5385" max="5385" width="15.875" style="21" customWidth="1"/>
    <col min="5386" max="5386" width="4.25" style="21" bestFit="1" customWidth="1"/>
    <col min="5387" max="5390" width="4.5" style="21" bestFit="1" customWidth="1"/>
    <col min="5391" max="5391" width="4.625" style="21" customWidth="1"/>
    <col min="5392" max="5392" width="5.625" style="21" customWidth="1"/>
    <col min="5393" max="5393" width="4.25" style="21" bestFit="1" customWidth="1"/>
    <col min="5394" max="5394" width="4.375" style="21" bestFit="1" customWidth="1"/>
    <col min="5395" max="5395" width="4.25" style="21" bestFit="1" customWidth="1"/>
    <col min="5396" max="5632" width="11" style="21"/>
    <col min="5633" max="5633" width="3.125" style="21" customWidth="1"/>
    <col min="5634" max="5634" width="5.125" style="21" customWidth="1"/>
    <col min="5635" max="5635" width="15.875" style="21" bestFit="1" customWidth="1"/>
    <col min="5636" max="5636" width="15.875" style="21" customWidth="1"/>
    <col min="5637" max="5637" width="21.25" style="21" customWidth="1"/>
    <col min="5638" max="5638" width="15.875" style="21" customWidth="1"/>
    <col min="5639" max="5639" width="28.375" style="21" customWidth="1"/>
    <col min="5640" max="5640" width="24.375" style="21" customWidth="1"/>
    <col min="5641" max="5641" width="15.875" style="21" customWidth="1"/>
    <col min="5642" max="5642" width="4.25" style="21" bestFit="1" customWidth="1"/>
    <col min="5643" max="5646" width="4.5" style="21" bestFit="1" customWidth="1"/>
    <col min="5647" max="5647" width="4.625" style="21" customWidth="1"/>
    <col min="5648" max="5648" width="5.625" style="21" customWidth="1"/>
    <col min="5649" max="5649" width="4.25" style="21" bestFit="1" customWidth="1"/>
    <col min="5650" max="5650" width="4.375" style="21" bestFit="1" customWidth="1"/>
    <col min="5651" max="5651" width="4.25" style="21" bestFit="1" customWidth="1"/>
    <col min="5652" max="5888" width="11" style="21"/>
    <col min="5889" max="5889" width="3.125" style="21" customWidth="1"/>
    <col min="5890" max="5890" width="5.125" style="21" customWidth="1"/>
    <col min="5891" max="5891" width="15.875" style="21" bestFit="1" customWidth="1"/>
    <col min="5892" max="5892" width="15.875" style="21" customWidth="1"/>
    <col min="5893" max="5893" width="21.25" style="21" customWidth="1"/>
    <col min="5894" max="5894" width="15.875" style="21" customWidth="1"/>
    <col min="5895" max="5895" width="28.375" style="21" customWidth="1"/>
    <col min="5896" max="5896" width="24.375" style="21" customWidth="1"/>
    <col min="5897" max="5897" width="15.875" style="21" customWidth="1"/>
    <col min="5898" max="5898" width="4.25" style="21" bestFit="1" customWidth="1"/>
    <col min="5899" max="5902" width="4.5" style="21" bestFit="1" customWidth="1"/>
    <col min="5903" max="5903" width="4.625" style="21" customWidth="1"/>
    <col min="5904" max="5904" width="5.625" style="21" customWidth="1"/>
    <col min="5905" max="5905" width="4.25" style="21" bestFit="1" customWidth="1"/>
    <col min="5906" max="5906" width="4.375" style="21" bestFit="1" customWidth="1"/>
    <col min="5907" max="5907" width="4.25" style="21" bestFit="1" customWidth="1"/>
    <col min="5908" max="6144" width="11" style="21"/>
    <col min="6145" max="6145" width="3.125" style="21" customWidth="1"/>
    <col min="6146" max="6146" width="5.125" style="21" customWidth="1"/>
    <col min="6147" max="6147" width="15.875" style="21" bestFit="1" customWidth="1"/>
    <col min="6148" max="6148" width="15.875" style="21" customWidth="1"/>
    <col min="6149" max="6149" width="21.25" style="21" customWidth="1"/>
    <col min="6150" max="6150" width="15.875" style="21" customWidth="1"/>
    <col min="6151" max="6151" width="28.375" style="21" customWidth="1"/>
    <col min="6152" max="6152" width="24.375" style="21" customWidth="1"/>
    <col min="6153" max="6153" width="15.875" style="21" customWidth="1"/>
    <col min="6154" max="6154" width="4.25" style="21" bestFit="1" customWidth="1"/>
    <col min="6155" max="6158" width="4.5" style="21" bestFit="1" customWidth="1"/>
    <col min="6159" max="6159" width="4.625" style="21" customWidth="1"/>
    <col min="6160" max="6160" width="5.625" style="21" customWidth="1"/>
    <col min="6161" max="6161" width="4.25" style="21" bestFit="1" customWidth="1"/>
    <col min="6162" max="6162" width="4.375" style="21" bestFit="1" customWidth="1"/>
    <col min="6163" max="6163" width="4.25" style="21" bestFit="1" customWidth="1"/>
    <col min="6164" max="6400" width="11" style="21"/>
    <col min="6401" max="6401" width="3.125" style="21" customWidth="1"/>
    <col min="6402" max="6402" width="5.125" style="21" customWidth="1"/>
    <col min="6403" max="6403" width="15.875" style="21" bestFit="1" customWidth="1"/>
    <col min="6404" max="6404" width="15.875" style="21" customWidth="1"/>
    <col min="6405" max="6405" width="21.25" style="21" customWidth="1"/>
    <col min="6406" max="6406" width="15.875" style="21" customWidth="1"/>
    <col min="6407" max="6407" width="28.375" style="21" customWidth="1"/>
    <col min="6408" max="6408" width="24.375" style="21" customWidth="1"/>
    <col min="6409" max="6409" width="15.875" style="21" customWidth="1"/>
    <col min="6410" max="6410" width="4.25" style="21" bestFit="1" customWidth="1"/>
    <col min="6411" max="6414" width="4.5" style="21" bestFit="1" customWidth="1"/>
    <col min="6415" max="6415" width="4.625" style="21" customWidth="1"/>
    <col min="6416" max="6416" width="5.625" style="21" customWidth="1"/>
    <col min="6417" max="6417" width="4.25" style="21" bestFit="1" customWidth="1"/>
    <col min="6418" max="6418" width="4.375" style="21" bestFit="1" customWidth="1"/>
    <col min="6419" max="6419" width="4.25" style="21" bestFit="1" customWidth="1"/>
    <col min="6420" max="6656" width="11" style="21"/>
    <col min="6657" max="6657" width="3.125" style="21" customWidth="1"/>
    <col min="6658" max="6658" width="5.125" style="21" customWidth="1"/>
    <col min="6659" max="6659" width="15.875" style="21" bestFit="1" customWidth="1"/>
    <col min="6660" max="6660" width="15.875" style="21" customWidth="1"/>
    <col min="6661" max="6661" width="21.25" style="21" customWidth="1"/>
    <col min="6662" max="6662" width="15.875" style="21" customWidth="1"/>
    <col min="6663" max="6663" width="28.375" style="21" customWidth="1"/>
    <col min="6664" max="6664" width="24.375" style="21" customWidth="1"/>
    <col min="6665" max="6665" width="15.875" style="21" customWidth="1"/>
    <col min="6666" max="6666" width="4.25" style="21" bestFit="1" customWidth="1"/>
    <col min="6667" max="6670" width="4.5" style="21" bestFit="1" customWidth="1"/>
    <col min="6671" max="6671" width="4.625" style="21" customWidth="1"/>
    <col min="6672" max="6672" width="5.625" style="21" customWidth="1"/>
    <col min="6673" max="6673" width="4.25" style="21" bestFit="1" customWidth="1"/>
    <col min="6674" max="6674" width="4.375" style="21" bestFit="1" customWidth="1"/>
    <col min="6675" max="6675" width="4.25" style="21" bestFit="1" customWidth="1"/>
    <col min="6676" max="6912" width="11" style="21"/>
    <col min="6913" max="6913" width="3.125" style="21" customWidth="1"/>
    <col min="6914" max="6914" width="5.125" style="21" customWidth="1"/>
    <col min="6915" max="6915" width="15.875" style="21" bestFit="1" customWidth="1"/>
    <col min="6916" max="6916" width="15.875" style="21" customWidth="1"/>
    <col min="6917" max="6917" width="21.25" style="21" customWidth="1"/>
    <col min="6918" max="6918" width="15.875" style="21" customWidth="1"/>
    <col min="6919" max="6919" width="28.375" style="21" customWidth="1"/>
    <col min="6920" max="6920" width="24.375" style="21" customWidth="1"/>
    <col min="6921" max="6921" width="15.875" style="21" customWidth="1"/>
    <col min="6922" max="6922" width="4.25" style="21" bestFit="1" customWidth="1"/>
    <col min="6923" max="6926" width="4.5" style="21" bestFit="1" customWidth="1"/>
    <col min="6927" max="6927" width="4.625" style="21" customWidth="1"/>
    <col min="6928" max="6928" width="5.625" style="21" customWidth="1"/>
    <col min="6929" max="6929" width="4.25" style="21" bestFit="1" customWidth="1"/>
    <col min="6930" max="6930" width="4.375" style="21" bestFit="1" customWidth="1"/>
    <col min="6931" max="6931" width="4.25" style="21" bestFit="1" customWidth="1"/>
    <col min="6932" max="7168" width="11" style="21"/>
    <col min="7169" max="7169" width="3.125" style="21" customWidth="1"/>
    <col min="7170" max="7170" width="5.125" style="21" customWidth="1"/>
    <col min="7171" max="7171" width="15.875" style="21" bestFit="1" customWidth="1"/>
    <col min="7172" max="7172" width="15.875" style="21" customWidth="1"/>
    <col min="7173" max="7173" width="21.25" style="21" customWidth="1"/>
    <col min="7174" max="7174" width="15.875" style="21" customWidth="1"/>
    <col min="7175" max="7175" width="28.375" style="21" customWidth="1"/>
    <col min="7176" max="7176" width="24.375" style="21" customWidth="1"/>
    <col min="7177" max="7177" width="15.875" style="21" customWidth="1"/>
    <col min="7178" max="7178" width="4.25" style="21" bestFit="1" customWidth="1"/>
    <col min="7179" max="7182" width="4.5" style="21" bestFit="1" customWidth="1"/>
    <col min="7183" max="7183" width="4.625" style="21" customWidth="1"/>
    <col min="7184" max="7184" width="5.625" style="21" customWidth="1"/>
    <col min="7185" max="7185" width="4.25" style="21" bestFit="1" customWidth="1"/>
    <col min="7186" max="7186" width="4.375" style="21" bestFit="1" customWidth="1"/>
    <col min="7187" max="7187" width="4.25" style="21" bestFit="1" customWidth="1"/>
    <col min="7188" max="7424" width="11" style="21"/>
    <col min="7425" max="7425" width="3.125" style="21" customWidth="1"/>
    <col min="7426" max="7426" width="5.125" style="21" customWidth="1"/>
    <col min="7427" max="7427" width="15.875" style="21" bestFit="1" customWidth="1"/>
    <col min="7428" max="7428" width="15.875" style="21" customWidth="1"/>
    <col min="7429" max="7429" width="21.25" style="21" customWidth="1"/>
    <col min="7430" max="7430" width="15.875" style="21" customWidth="1"/>
    <col min="7431" max="7431" width="28.375" style="21" customWidth="1"/>
    <col min="7432" max="7432" width="24.375" style="21" customWidth="1"/>
    <col min="7433" max="7433" width="15.875" style="21" customWidth="1"/>
    <col min="7434" max="7434" width="4.25" style="21" bestFit="1" customWidth="1"/>
    <col min="7435" max="7438" width="4.5" style="21" bestFit="1" customWidth="1"/>
    <col min="7439" max="7439" width="4.625" style="21" customWidth="1"/>
    <col min="7440" max="7440" width="5.625" style="21" customWidth="1"/>
    <col min="7441" max="7441" width="4.25" style="21" bestFit="1" customWidth="1"/>
    <col min="7442" max="7442" width="4.375" style="21" bestFit="1" customWidth="1"/>
    <col min="7443" max="7443" width="4.25" style="21" bestFit="1" customWidth="1"/>
    <col min="7444" max="7680" width="11" style="21"/>
    <col min="7681" max="7681" width="3.125" style="21" customWidth="1"/>
    <col min="7682" max="7682" width="5.125" style="21" customWidth="1"/>
    <col min="7683" max="7683" width="15.875" style="21" bestFit="1" customWidth="1"/>
    <col min="7684" max="7684" width="15.875" style="21" customWidth="1"/>
    <col min="7685" max="7685" width="21.25" style="21" customWidth="1"/>
    <col min="7686" max="7686" width="15.875" style="21" customWidth="1"/>
    <col min="7687" max="7687" width="28.375" style="21" customWidth="1"/>
    <col min="7688" max="7688" width="24.375" style="21" customWidth="1"/>
    <col min="7689" max="7689" width="15.875" style="21" customWidth="1"/>
    <col min="7690" max="7690" width="4.25" style="21" bestFit="1" customWidth="1"/>
    <col min="7691" max="7694" width="4.5" style="21" bestFit="1" customWidth="1"/>
    <col min="7695" max="7695" width="4.625" style="21" customWidth="1"/>
    <col min="7696" max="7696" width="5.625" style="21" customWidth="1"/>
    <col min="7697" max="7697" width="4.25" style="21" bestFit="1" customWidth="1"/>
    <col min="7698" max="7698" width="4.375" style="21" bestFit="1" customWidth="1"/>
    <col min="7699" max="7699" width="4.25" style="21" bestFit="1" customWidth="1"/>
    <col min="7700" max="7936" width="11" style="21"/>
    <col min="7937" max="7937" width="3.125" style="21" customWidth="1"/>
    <col min="7938" max="7938" width="5.125" style="21" customWidth="1"/>
    <col min="7939" max="7939" width="15.875" style="21" bestFit="1" customWidth="1"/>
    <col min="7940" max="7940" width="15.875" style="21" customWidth="1"/>
    <col min="7941" max="7941" width="21.25" style="21" customWidth="1"/>
    <col min="7942" max="7942" width="15.875" style="21" customWidth="1"/>
    <col min="7943" max="7943" width="28.375" style="21" customWidth="1"/>
    <col min="7944" max="7944" width="24.375" style="21" customWidth="1"/>
    <col min="7945" max="7945" width="15.875" style="21" customWidth="1"/>
    <col min="7946" max="7946" width="4.25" style="21" bestFit="1" customWidth="1"/>
    <col min="7947" max="7950" width="4.5" style="21" bestFit="1" customWidth="1"/>
    <col min="7951" max="7951" width="4.625" style="21" customWidth="1"/>
    <col min="7952" max="7952" width="5.625" style="21" customWidth="1"/>
    <col min="7953" max="7953" width="4.25" style="21" bestFit="1" customWidth="1"/>
    <col min="7954" max="7954" width="4.375" style="21" bestFit="1" customWidth="1"/>
    <col min="7955" max="7955" width="4.25" style="21" bestFit="1" customWidth="1"/>
    <col min="7956" max="8192" width="11" style="21"/>
    <col min="8193" max="8193" width="3.125" style="21" customWidth="1"/>
    <col min="8194" max="8194" width="5.125" style="21" customWidth="1"/>
    <col min="8195" max="8195" width="15.875" style="21" bestFit="1" customWidth="1"/>
    <col min="8196" max="8196" width="15.875" style="21" customWidth="1"/>
    <col min="8197" max="8197" width="21.25" style="21" customWidth="1"/>
    <col min="8198" max="8198" width="15.875" style="21" customWidth="1"/>
    <col min="8199" max="8199" width="28.375" style="21" customWidth="1"/>
    <col min="8200" max="8200" width="24.375" style="21" customWidth="1"/>
    <col min="8201" max="8201" width="15.875" style="21" customWidth="1"/>
    <col min="8202" max="8202" width="4.25" style="21" bestFit="1" customWidth="1"/>
    <col min="8203" max="8206" width="4.5" style="21" bestFit="1" customWidth="1"/>
    <col min="8207" max="8207" width="4.625" style="21" customWidth="1"/>
    <col min="8208" max="8208" width="5.625" style="21" customWidth="1"/>
    <col min="8209" max="8209" width="4.25" style="21" bestFit="1" customWidth="1"/>
    <col min="8210" max="8210" width="4.375" style="21" bestFit="1" customWidth="1"/>
    <col min="8211" max="8211" width="4.25" style="21" bestFit="1" customWidth="1"/>
    <col min="8212" max="8448" width="11" style="21"/>
    <col min="8449" max="8449" width="3.125" style="21" customWidth="1"/>
    <col min="8450" max="8450" width="5.125" style="21" customWidth="1"/>
    <col min="8451" max="8451" width="15.875" style="21" bestFit="1" customWidth="1"/>
    <col min="8452" max="8452" width="15.875" style="21" customWidth="1"/>
    <col min="8453" max="8453" width="21.25" style="21" customWidth="1"/>
    <col min="8454" max="8454" width="15.875" style="21" customWidth="1"/>
    <col min="8455" max="8455" width="28.375" style="21" customWidth="1"/>
    <col min="8456" max="8456" width="24.375" style="21" customWidth="1"/>
    <col min="8457" max="8457" width="15.875" style="21" customWidth="1"/>
    <col min="8458" max="8458" width="4.25" style="21" bestFit="1" customWidth="1"/>
    <col min="8459" max="8462" width="4.5" style="21" bestFit="1" customWidth="1"/>
    <col min="8463" max="8463" width="4.625" style="21" customWidth="1"/>
    <col min="8464" max="8464" width="5.625" style="21" customWidth="1"/>
    <col min="8465" max="8465" width="4.25" style="21" bestFit="1" customWidth="1"/>
    <col min="8466" max="8466" width="4.375" style="21" bestFit="1" customWidth="1"/>
    <col min="8467" max="8467" width="4.25" style="21" bestFit="1" customWidth="1"/>
    <col min="8468" max="8704" width="11" style="21"/>
    <col min="8705" max="8705" width="3.125" style="21" customWidth="1"/>
    <col min="8706" max="8706" width="5.125" style="21" customWidth="1"/>
    <col min="8707" max="8707" width="15.875" style="21" bestFit="1" customWidth="1"/>
    <col min="8708" max="8708" width="15.875" style="21" customWidth="1"/>
    <col min="8709" max="8709" width="21.25" style="21" customWidth="1"/>
    <col min="8710" max="8710" width="15.875" style="21" customWidth="1"/>
    <col min="8711" max="8711" width="28.375" style="21" customWidth="1"/>
    <col min="8712" max="8712" width="24.375" style="21" customWidth="1"/>
    <col min="8713" max="8713" width="15.875" style="21" customWidth="1"/>
    <col min="8714" max="8714" width="4.25" style="21" bestFit="1" customWidth="1"/>
    <col min="8715" max="8718" width="4.5" style="21" bestFit="1" customWidth="1"/>
    <col min="8719" max="8719" width="4.625" style="21" customWidth="1"/>
    <col min="8720" max="8720" width="5.625" style="21" customWidth="1"/>
    <col min="8721" max="8721" width="4.25" style="21" bestFit="1" customWidth="1"/>
    <col min="8722" max="8722" width="4.375" style="21" bestFit="1" customWidth="1"/>
    <col min="8723" max="8723" width="4.25" style="21" bestFit="1" customWidth="1"/>
    <col min="8724" max="8960" width="11" style="21"/>
    <col min="8961" max="8961" width="3.125" style="21" customWidth="1"/>
    <col min="8962" max="8962" width="5.125" style="21" customWidth="1"/>
    <col min="8963" max="8963" width="15.875" style="21" bestFit="1" customWidth="1"/>
    <col min="8964" max="8964" width="15.875" style="21" customWidth="1"/>
    <col min="8965" max="8965" width="21.25" style="21" customWidth="1"/>
    <col min="8966" max="8966" width="15.875" style="21" customWidth="1"/>
    <col min="8967" max="8967" width="28.375" style="21" customWidth="1"/>
    <col min="8968" max="8968" width="24.375" style="21" customWidth="1"/>
    <col min="8969" max="8969" width="15.875" style="21" customWidth="1"/>
    <col min="8970" max="8970" width="4.25" style="21" bestFit="1" customWidth="1"/>
    <col min="8971" max="8974" width="4.5" style="21" bestFit="1" customWidth="1"/>
    <col min="8975" max="8975" width="4.625" style="21" customWidth="1"/>
    <col min="8976" max="8976" width="5.625" style="21" customWidth="1"/>
    <col min="8977" max="8977" width="4.25" style="21" bestFit="1" customWidth="1"/>
    <col min="8978" max="8978" width="4.375" style="21" bestFit="1" customWidth="1"/>
    <col min="8979" max="8979" width="4.25" style="21" bestFit="1" customWidth="1"/>
    <col min="8980" max="9216" width="11" style="21"/>
    <col min="9217" max="9217" width="3.125" style="21" customWidth="1"/>
    <col min="9218" max="9218" width="5.125" style="21" customWidth="1"/>
    <col min="9219" max="9219" width="15.875" style="21" bestFit="1" customWidth="1"/>
    <col min="9220" max="9220" width="15.875" style="21" customWidth="1"/>
    <col min="9221" max="9221" width="21.25" style="21" customWidth="1"/>
    <col min="9222" max="9222" width="15.875" style="21" customWidth="1"/>
    <col min="9223" max="9223" width="28.375" style="21" customWidth="1"/>
    <col min="9224" max="9224" width="24.375" style="21" customWidth="1"/>
    <col min="9225" max="9225" width="15.875" style="21" customWidth="1"/>
    <col min="9226" max="9226" width="4.25" style="21" bestFit="1" customWidth="1"/>
    <col min="9227" max="9230" width="4.5" style="21" bestFit="1" customWidth="1"/>
    <col min="9231" max="9231" width="4.625" style="21" customWidth="1"/>
    <col min="9232" max="9232" width="5.625" style="21" customWidth="1"/>
    <col min="9233" max="9233" width="4.25" style="21" bestFit="1" customWidth="1"/>
    <col min="9234" max="9234" width="4.375" style="21" bestFit="1" customWidth="1"/>
    <col min="9235" max="9235" width="4.25" style="21" bestFit="1" customWidth="1"/>
    <col min="9236" max="9472" width="11" style="21"/>
    <col min="9473" max="9473" width="3.125" style="21" customWidth="1"/>
    <col min="9474" max="9474" width="5.125" style="21" customWidth="1"/>
    <col min="9475" max="9475" width="15.875" style="21" bestFit="1" customWidth="1"/>
    <col min="9476" max="9476" width="15.875" style="21" customWidth="1"/>
    <col min="9477" max="9477" width="21.25" style="21" customWidth="1"/>
    <col min="9478" max="9478" width="15.875" style="21" customWidth="1"/>
    <col min="9479" max="9479" width="28.375" style="21" customWidth="1"/>
    <col min="9480" max="9480" width="24.375" style="21" customWidth="1"/>
    <col min="9481" max="9481" width="15.875" style="21" customWidth="1"/>
    <col min="9482" max="9482" width="4.25" style="21" bestFit="1" customWidth="1"/>
    <col min="9483" max="9486" width="4.5" style="21" bestFit="1" customWidth="1"/>
    <col min="9487" max="9487" width="4.625" style="21" customWidth="1"/>
    <col min="9488" max="9488" width="5.625" style="21" customWidth="1"/>
    <col min="9489" max="9489" width="4.25" style="21" bestFit="1" customWidth="1"/>
    <col min="9490" max="9490" width="4.375" style="21" bestFit="1" customWidth="1"/>
    <col min="9491" max="9491" width="4.25" style="21" bestFit="1" customWidth="1"/>
    <col min="9492" max="9728" width="11" style="21"/>
    <col min="9729" max="9729" width="3.125" style="21" customWidth="1"/>
    <col min="9730" max="9730" width="5.125" style="21" customWidth="1"/>
    <col min="9731" max="9731" width="15.875" style="21" bestFit="1" customWidth="1"/>
    <col min="9732" max="9732" width="15.875" style="21" customWidth="1"/>
    <col min="9733" max="9733" width="21.25" style="21" customWidth="1"/>
    <col min="9734" max="9734" width="15.875" style="21" customWidth="1"/>
    <col min="9735" max="9735" width="28.375" style="21" customWidth="1"/>
    <col min="9736" max="9736" width="24.375" style="21" customWidth="1"/>
    <col min="9737" max="9737" width="15.875" style="21" customWidth="1"/>
    <col min="9738" max="9738" width="4.25" style="21" bestFit="1" customWidth="1"/>
    <col min="9739" max="9742" width="4.5" style="21" bestFit="1" customWidth="1"/>
    <col min="9743" max="9743" width="4.625" style="21" customWidth="1"/>
    <col min="9744" max="9744" width="5.625" style="21" customWidth="1"/>
    <col min="9745" max="9745" width="4.25" style="21" bestFit="1" customWidth="1"/>
    <col min="9746" max="9746" width="4.375" style="21" bestFit="1" customWidth="1"/>
    <col min="9747" max="9747" width="4.25" style="21" bestFit="1" customWidth="1"/>
    <col min="9748" max="9984" width="11" style="21"/>
    <col min="9985" max="9985" width="3.125" style="21" customWidth="1"/>
    <col min="9986" max="9986" width="5.125" style="21" customWidth="1"/>
    <col min="9987" max="9987" width="15.875" style="21" bestFit="1" customWidth="1"/>
    <col min="9988" max="9988" width="15.875" style="21" customWidth="1"/>
    <col min="9989" max="9989" width="21.25" style="21" customWidth="1"/>
    <col min="9990" max="9990" width="15.875" style="21" customWidth="1"/>
    <col min="9991" max="9991" width="28.375" style="21" customWidth="1"/>
    <col min="9992" max="9992" width="24.375" style="21" customWidth="1"/>
    <col min="9993" max="9993" width="15.875" style="21" customWidth="1"/>
    <col min="9994" max="9994" width="4.25" style="21" bestFit="1" customWidth="1"/>
    <col min="9995" max="9998" width="4.5" style="21" bestFit="1" customWidth="1"/>
    <col min="9999" max="9999" width="4.625" style="21" customWidth="1"/>
    <col min="10000" max="10000" width="5.625" style="21" customWidth="1"/>
    <col min="10001" max="10001" width="4.25" style="21" bestFit="1" customWidth="1"/>
    <col min="10002" max="10002" width="4.375" style="21" bestFit="1" customWidth="1"/>
    <col min="10003" max="10003" width="4.25" style="21" bestFit="1" customWidth="1"/>
    <col min="10004" max="10240" width="11" style="21"/>
    <col min="10241" max="10241" width="3.125" style="21" customWidth="1"/>
    <col min="10242" max="10242" width="5.125" style="21" customWidth="1"/>
    <col min="10243" max="10243" width="15.875" style="21" bestFit="1" customWidth="1"/>
    <col min="10244" max="10244" width="15.875" style="21" customWidth="1"/>
    <col min="10245" max="10245" width="21.25" style="21" customWidth="1"/>
    <col min="10246" max="10246" width="15.875" style="21" customWidth="1"/>
    <col min="10247" max="10247" width="28.375" style="21" customWidth="1"/>
    <col min="10248" max="10248" width="24.375" style="21" customWidth="1"/>
    <col min="10249" max="10249" width="15.875" style="21" customWidth="1"/>
    <col min="10250" max="10250" width="4.25" style="21" bestFit="1" customWidth="1"/>
    <col min="10251" max="10254" width="4.5" style="21" bestFit="1" customWidth="1"/>
    <col min="10255" max="10255" width="4.625" style="21" customWidth="1"/>
    <col min="10256" max="10256" width="5.625" style="21" customWidth="1"/>
    <col min="10257" max="10257" width="4.25" style="21" bestFit="1" customWidth="1"/>
    <col min="10258" max="10258" width="4.375" style="21" bestFit="1" customWidth="1"/>
    <col min="10259" max="10259" width="4.25" style="21" bestFit="1" customWidth="1"/>
    <col min="10260" max="10496" width="11" style="21"/>
    <col min="10497" max="10497" width="3.125" style="21" customWidth="1"/>
    <col min="10498" max="10498" width="5.125" style="21" customWidth="1"/>
    <col min="10499" max="10499" width="15.875" style="21" bestFit="1" customWidth="1"/>
    <col min="10500" max="10500" width="15.875" style="21" customWidth="1"/>
    <col min="10501" max="10501" width="21.25" style="21" customWidth="1"/>
    <col min="10502" max="10502" width="15.875" style="21" customWidth="1"/>
    <col min="10503" max="10503" width="28.375" style="21" customWidth="1"/>
    <col min="10504" max="10504" width="24.375" style="21" customWidth="1"/>
    <col min="10505" max="10505" width="15.875" style="21" customWidth="1"/>
    <col min="10506" max="10506" width="4.25" style="21" bestFit="1" customWidth="1"/>
    <col min="10507" max="10510" width="4.5" style="21" bestFit="1" customWidth="1"/>
    <col min="10511" max="10511" width="4.625" style="21" customWidth="1"/>
    <col min="10512" max="10512" width="5.625" style="21" customWidth="1"/>
    <col min="10513" max="10513" width="4.25" style="21" bestFit="1" customWidth="1"/>
    <col min="10514" max="10514" width="4.375" style="21" bestFit="1" customWidth="1"/>
    <col min="10515" max="10515" width="4.25" style="21" bestFit="1" customWidth="1"/>
    <col min="10516" max="10752" width="11" style="21"/>
    <col min="10753" max="10753" width="3.125" style="21" customWidth="1"/>
    <col min="10754" max="10754" width="5.125" style="21" customWidth="1"/>
    <col min="10755" max="10755" width="15.875" style="21" bestFit="1" customWidth="1"/>
    <col min="10756" max="10756" width="15.875" style="21" customWidth="1"/>
    <col min="10757" max="10757" width="21.25" style="21" customWidth="1"/>
    <col min="10758" max="10758" width="15.875" style="21" customWidth="1"/>
    <col min="10759" max="10759" width="28.375" style="21" customWidth="1"/>
    <col min="10760" max="10760" width="24.375" style="21" customWidth="1"/>
    <col min="10761" max="10761" width="15.875" style="21" customWidth="1"/>
    <col min="10762" max="10762" width="4.25" style="21" bestFit="1" customWidth="1"/>
    <col min="10763" max="10766" width="4.5" style="21" bestFit="1" customWidth="1"/>
    <col min="10767" max="10767" width="4.625" style="21" customWidth="1"/>
    <col min="10768" max="10768" width="5.625" style="21" customWidth="1"/>
    <col min="10769" max="10769" width="4.25" style="21" bestFit="1" customWidth="1"/>
    <col min="10770" max="10770" width="4.375" style="21" bestFit="1" customWidth="1"/>
    <col min="10771" max="10771" width="4.25" style="21" bestFit="1" customWidth="1"/>
    <col min="10772" max="11008" width="11" style="21"/>
    <col min="11009" max="11009" width="3.125" style="21" customWidth="1"/>
    <col min="11010" max="11010" width="5.125" style="21" customWidth="1"/>
    <col min="11011" max="11011" width="15.875" style="21" bestFit="1" customWidth="1"/>
    <col min="11012" max="11012" width="15.875" style="21" customWidth="1"/>
    <col min="11013" max="11013" width="21.25" style="21" customWidth="1"/>
    <col min="11014" max="11014" width="15.875" style="21" customWidth="1"/>
    <col min="11015" max="11015" width="28.375" style="21" customWidth="1"/>
    <col min="11016" max="11016" width="24.375" style="21" customWidth="1"/>
    <col min="11017" max="11017" width="15.875" style="21" customWidth="1"/>
    <col min="11018" max="11018" width="4.25" style="21" bestFit="1" customWidth="1"/>
    <col min="11019" max="11022" width="4.5" style="21" bestFit="1" customWidth="1"/>
    <col min="11023" max="11023" width="4.625" style="21" customWidth="1"/>
    <col min="11024" max="11024" width="5.625" style="21" customWidth="1"/>
    <col min="11025" max="11025" width="4.25" style="21" bestFit="1" customWidth="1"/>
    <col min="11026" max="11026" width="4.375" style="21" bestFit="1" customWidth="1"/>
    <col min="11027" max="11027" width="4.25" style="21" bestFit="1" customWidth="1"/>
    <col min="11028" max="11264" width="11" style="21"/>
    <col min="11265" max="11265" width="3.125" style="21" customWidth="1"/>
    <col min="11266" max="11266" width="5.125" style="21" customWidth="1"/>
    <col min="11267" max="11267" width="15.875" style="21" bestFit="1" customWidth="1"/>
    <col min="11268" max="11268" width="15.875" style="21" customWidth="1"/>
    <col min="11269" max="11269" width="21.25" style="21" customWidth="1"/>
    <col min="11270" max="11270" width="15.875" style="21" customWidth="1"/>
    <col min="11271" max="11271" width="28.375" style="21" customWidth="1"/>
    <col min="11272" max="11272" width="24.375" style="21" customWidth="1"/>
    <col min="11273" max="11273" width="15.875" style="21" customWidth="1"/>
    <col min="11274" max="11274" width="4.25" style="21" bestFit="1" customWidth="1"/>
    <col min="11275" max="11278" width="4.5" style="21" bestFit="1" customWidth="1"/>
    <col min="11279" max="11279" width="4.625" style="21" customWidth="1"/>
    <col min="11280" max="11280" width="5.625" style="21" customWidth="1"/>
    <col min="11281" max="11281" width="4.25" style="21" bestFit="1" customWidth="1"/>
    <col min="11282" max="11282" width="4.375" style="21" bestFit="1" customWidth="1"/>
    <col min="11283" max="11283" width="4.25" style="21" bestFit="1" customWidth="1"/>
    <col min="11284" max="11520" width="11" style="21"/>
    <col min="11521" max="11521" width="3.125" style="21" customWidth="1"/>
    <col min="11522" max="11522" width="5.125" style="21" customWidth="1"/>
    <col min="11523" max="11523" width="15.875" style="21" bestFit="1" customWidth="1"/>
    <col min="11524" max="11524" width="15.875" style="21" customWidth="1"/>
    <col min="11525" max="11525" width="21.25" style="21" customWidth="1"/>
    <col min="11526" max="11526" width="15.875" style="21" customWidth="1"/>
    <col min="11527" max="11527" width="28.375" style="21" customWidth="1"/>
    <col min="11528" max="11528" width="24.375" style="21" customWidth="1"/>
    <col min="11529" max="11529" width="15.875" style="21" customWidth="1"/>
    <col min="11530" max="11530" width="4.25" style="21" bestFit="1" customWidth="1"/>
    <col min="11531" max="11534" width="4.5" style="21" bestFit="1" customWidth="1"/>
    <col min="11535" max="11535" width="4.625" style="21" customWidth="1"/>
    <col min="11536" max="11536" width="5.625" style="21" customWidth="1"/>
    <col min="11537" max="11537" width="4.25" style="21" bestFit="1" customWidth="1"/>
    <col min="11538" max="11538" width="4.375" style="21" bestFit="1" customWidth="1"/>
    <col min="11539" max="11539" width="4.25" style="21" bestFit="1" customWidth="1"/>
    <col min="11540" max="11776" width="11" style="21"/>
    <col min="11777" max="11777" width="3.125" style="21" customWidth="1"/>
    <col min="11778" max="11778" width="5.125" style="21" customWidth="1"/>
    <col min="11779" max="11779" width="15.875" style="21" bestFit="1" customWidth="1"/>
    <col min="11780" max="11780" width="15.875" style="21" customWidth="1"/>
    <col min="11781" max="11781" width="21.25" style="21" customWidth="1"/>
    <col min="11782" max="11782" width="15.875" style="21" customWidth="1"/>
    <col min="11783" max="11783" width="28.375" style="21" customWidth="1"/>
    <col min="11784" max="11784" width="24.375" style="21" customWidth="1"/>
    <col min="11785" max="11785" width="15.875" style="21" customWidth="1"/>
    <col min="11786" max="11786" width="4.25" style="21" bestFit="1" customWidth="1"/>
    <col min="11787" max="11790" width="4.5" style="21" bestFit="1" customWidth="1"/>
    <col min="11791" max="11791" width="4.625" style="21" customWidth="1"/>
    <col min="11792" max="11792" width="5.625" style="21" customWidth="1"/>
    <col min="11793" max="11793" width="4.25" style="21" bestFit="1" customWidth="1"/>
    <col min="11794" max="11794" width="4.375" style="21" bestFit="1" customWidth="1"/>
    <col min="11795" max="11795" width="4.25" style="21" bestFit="1" customWidth="1"/>
    <col min="11796" max="12032" width="11" style="21"/>
    <col min="12033" max="12033" width="3.125" style="21" customWidth="1"/>
    <col min="12034" max="12034" width="5.125" style="21" customWidth="1"/>
    <col min="12035" max="12035" width="15.875" style="21" bestFit="1" customWidth="1"/>
    <col min="12036" max="12036" width="15.875" style="21" customWidth="1"/>
    <col min="12037" max="12037" width="21.25" style="21" customWidth="1"/>
    <col min="12038" max="12038" width="15.875" style="21" customWidth="1"/>
    <col min="12039" max="12039" width="28.375" style="21" customWidth="1"/>
    <col min="12040" max="12040" width="24.375" style="21" customWidth="1"/>
    <col min="12041" max="12041" width="15.875" style="21" customWidth="1"/>
    <col min="12042" max="12042" width="4.25" style="21" bestFit="1" customWidth="1"/>
    <col min="12043" max="12046" width="4.5" style="21" bestFit="1" customWidth="1"/>
    <col min="12047" max="12047" width="4.625" style="21" customWidth="1"/>
    <col min="12048" max="12048" width="5.625" style="21" customWidth="1"/>
    <col min="12049" max="12049" width="4.25" style="21" bestFit="1" customWidth="1"/>
    <col min="12050" max="12050" width="4.375" style="21" bestFit="1" customWidth="1"/>
    <col min="12051" max="12051" width="4.25" style="21" bestFit="1" customWidth="1"/>
    <col min="12052" max="12288" width="11" style="21"/>
    <col min="12289" max="12289" width="3.125" style="21" customWidth="1"/>
    <col min="12290" max="12290" width="5.125" style="21" customWidth="1"/>
    <col min="12291" max="12291" width="15.875" style="21" bestFit="1" customWidth="1"/>
    <col min="12292" max="12292" width="15.875" style="21" customWidth="1"/>
    <col min="12293" max="12293" width="21.25" style="21" customWidth="1"/>
    <col min="12294" max="12294" width="15.875" style="21" customWidth="1"/>
    <col min="12295" max="12295" width="28.375" style="21" customWidth="1"/>
    <col min="12296" max="12296" width="24.375" style="21" customWidth="1"/>
    <col min="12297" max="12297" width="15.875" style="21" customWidth="1"/>
    <col min="12298" max="12298" width="4.25" style="21" bestFit="1" customWidth="1"/>
    <col min="12299" max="12302" width="4.5" style="21" bestFit="1" customWidth="1"/>
    <col min="12303" max="12303" width="4.625" style="21" customWidth="1"/>
    <col min="12304" max="12304" width="5.625" style="21" customWidth="1"/>
    <col min="12305" max="12305" width="4.25" style="21" bestFit="1" customWidth="1"/>
    <col min="12306" max="12306" width="4.375" style="21" bestFit="1" customWidth="1"/>
    <col min="12307" max="12307" width="4.25" style="21" bestFit="1" customWidth="1"/>
    <col min="12308" max="12544" width="11" style="21"/>
    <col min="12545" max="12545" width="3.125" style="21" customWidth="1"/>
    <col min="12546" max="12546" width="5.125" style="21" customWidth="1"/>
    <col min="12547" max="12547" width="15.875" style="21" bestFit="1" customWidth="1"/>
    <col min="12548" max="12548" width="15.875" style="21" customWidth="1"/>
    <col min="12549" max="12549" width="21.25" style="21" customWidth="1"/>
    <col min="12550" max="12550" width="15.875" style="21" customWidth="1"/>
    <col min="12551" max="12551" width="28.375" style="21" customWidth="1"/>
    <col min="12552" max="12552" width="24.375" style="21" customWidth="1"/>
    <col min="12553" max="12553" width="15.875" style="21" customWidth="1"/>
    <col min="12554" max="12554" width="4.25" style="21" bestFit="1" customWidth="1"/>
    <col min="12555" max="12558" width="4.5" style="21" bestFit="1" customWidth="1"/>
    <col min="12559" max="12559" width="4.625" style="21" customWidth="1"/>
    <col min="12560" max="12560" width="5.625" style="21" customWidth="1"/>
    <col min="12561" max="12561" width="4.25" style="21" bestFit="1" customWidth="1"/>
    <col min="12562" max="12562" width="4.375" style="21" bestFit="1" customWidth="1"/>
    <col min="12563" max="12563" width="4.25" style="21" bestFit="1" customWidth="1"/>
    <col min="12564" max="12800" width="11" style="21"/>
    <col min="12801" max="12801" width="3.125" style="21" customWidth="1"/>
    <col min="12802" max="12802" width="5.125" style="21" customWidth="1"/>
    <col min="12803" max="12803" width="15.875" style="21" bestFit="1" customWidth="1"/>
    <col min="12804" max="12804" width="15.875" style="21" customWidth="1"/>
    <col min="12805" max="12805" width="21.25" style="21" customWidth="1"/>
    <col min="12806" max="12806" width="15.875" style="21" customWidth="1"/>
    <col min="12807" max="12807" width="28.375" style="21" customWidth="1"/>
    <col min="12808" max="12808" width="24.375" style="21" customWidth="1"/>
    <col min="12809" max="12809" width="15.875" style="21" customWidth="1"/>
    <col min="12810" max="12810" width="4.25" style="21" bestFit="1" customWidth="1"/>
    <col min="12811" max="12814" width="4.5" style="21" bestFit="1" customWidth="1"/>
    <col min="12815" max="12815" width="4.625" style="21" customWidth="1"/>
    <col min="12816" max="12816" width="5.625" style="21" customWidth="1"/>
    <col min="12817" max="12817" width="4.25" style="21" bestFit="1" customWidth="1"/>
    <col min="12818" max="12818" width="4.375" style="21" bestFit="1" customWidth="1"/>
    <col min="12819" max="12819" width="4.25" style="21" bestFit="1" customWidth="1"/>
    <col min="12820" max="13056" width="11" style="21"/>
    <col min="13057" max="13057" width="3.125" style="21" customWidth="1"/>
    <col min="13058" max="13058" width="5.125" style="21" customWidth="1"/>
    <col min="13059" max="13059" width="15.875" style="21" bestFit="1" customWidth="1"/>
    <col min="13060" max="13060" width="15.875" style="21" customWidth="1"/>
    <col min="13061" max="13061" width="21.25" style="21" customWidth="1"/>
    <col min="13062" max="13062" width="15.875" style="21" customWidth="1"/>
    <col min="13063" max="13063" width="28.375" style="21" customWidth="1"/>
    <col min="13064" max="13064" width="24.375" style="21" customWidth="1"/>
    <col min="13065" max="13065" width="15.875" style="21" customWidth="1"/>
    <col min="13066" max="13066" width="4.25" style="21" bestFit="1" customWidth="1"/>
    <col min="13067" max="13070" width="4.5" style="21" bestFit="1" customWidth="1"/>
    <col min="13071" max="13071" width="4.625" style="21" customWidth="1"/>
    <col min="13072" max="13072" width="5.625" style="21" customWidth="1"/>
    <col min="13073" max="13073" width="4.25" style="21" bestFit="1" customWidth="1"/>
    <col min="13074" max="13074" width="4.375" style="21" bestFit="1" customWidth="1"/>
    <col min="13075" max="13075" width="4.25" style="21" bestFit="1" customWidth="1"/>
    <col min="13076" max="13312" width="11" style="21"/>
    <col min="13313" max="13313" width="3.125" style="21" customWidth="1"/>
    <col min="13314" max="13314" width="5.125" style="21" customWidth="1"/>
    <col min="13315" max="13315" width="15.875" style="21" bestFit="1" customWidth="1"/>
    <col min="13316" max="13316" width="15.875" style="21" customWidth="1"/>
    <col min="13317" max="13317" width="21.25" style="21" customWidth="1"/>
    <col min="13318" max="13318" width="15.875" style="21" customWidth="1"/>
    <col min="13319" max="13319" width="28.375" style="21" customWidth="1"/>
    <col min="13320" max="13320" width="24.375" style="21" customWidth="1"/>
    <col min="13321" max="13321" width="15.875" style="21" customWidth="1"/>
    <col min="13322" max="13322" width="4.25" style="21" bestFit="1" customWidth="1"/>
    <col min="13323" max="13326" width="4.5" style="21" bestFit="1" customWidth="1"/>
    <col min="13327" max="13327" width="4.625" style="21" customWidth="1"/>
    <col min="13328" max="13328" width="5.625" style="21" customWidth="1"/>
    <col min="13329" max="13329" width="4.25" style="21" bestFit="1" customWidth="1"/>
    <col min="13330" max="13330" width="4.375" style="21" bestFit="1" customWidth="1"/>
    <col min="13331" max="13331" width="4.25" style="21" bestFit="1" customWidth="1"/>
    <col min="13332" max="13568" width="11" style="21"/>
    <col min="13569" max="13569" width="3.125" style="21" customWidth="1"/>
    <col min="13570" max="13570" width="5.125" style="21" customWidth="1"/>
    <col min="13571" max="13571" width="15.875" style="21" bestFit="1" customWidth="1"/>
    <col min="13572" max="13572" width="15.875" style="21" customWidth="1"/>
    <col min="13573" max="13573" width="21.25" style="21" customWidth="1"/>
    <col min="13574" max="13574" width="15.875" style="21" customWidth="1"/>
    <col min="13575" max="13575" width="28.375" style="21" customWidth="1"/>
    <col min="13576" max="13576" width="24.375" style="21" customWidth="1"/>
    <col min="13577" max="13577" width="15.875" style="21" customWidth="1"/>
    <col min="13578" max="13578" width="4.25" style="21" bestFit="1" customWidth="1"/>
    <col min="13579" max="13582" width="4.5" style="21" bestFit="1" customWidth="1"/>
    <col min="13583" max="13583" width="4.625" style="21" customWidth="1"/>
    <col min="13584" max="13584" width="5.625" style="21" customWidth="1"/>
    <col min="13585" max="13585" width="4.25" style="21" bestFit="1" customWidth="1"/>
    <col min="13586" max="13586" width="4.375" style="21" bestFit="1" customWidth="1"/>
    <col min="13587" max="13587" width="4.25" style="21" bestFit="1" customWidth="1"/>
    <col min="13588" max="13824" width="11" style="21"/>
    <col min="13825" max="13825" width="3.125" style="21" customWidth="1"/>
    <col min="13826" max="13826" width="5.125" style="21" customWidth="1"/>
    <col min="13827" max="13827" width="15.875" style="21" bestFit="1" customWidth="1"/>
    <col min="13828" max="13828" width="15.875" style="21" customWidth="1"/>
    <col min="13829" max="13829" width="21.25" style="21" customWidth="1"/>
    <col min="13830" max="13830" width="15.875" style="21" customWidth="1"/>
    <col min="13831" max="13831" width="28.375" style="21" customWidth="1"/>
    <col min="13832" max="13832" width="24.375" style="21" customWidth="1"/>
    <col min="13833" max="13833" width="15.875" style="21" customWidth="1"/>
    <col min="13834" max="13834" width="4.25" style="21" bestFit="1" customWidth="1"/>
    <col min="13835" max="13838" width="4.5" style="21" bestFit="1" customWidth="1"/>
    <col min="13839" max="13839" width="4.625" style="21" customWidth="1"/>
    <col min="13840" max="13840" width="5.625" style="21" customWidth="1"/>
    <col min="13841" max="13841" width="4.25" style="21" bestFit="1" customWidth="1"/>
    <col min="13842" max="13842" width="4.375" style="21" bestFit="1" customWidth="1"/>
    <col min="13843" max="13843" width="4.25" style="21" bestFit="1" customWidth="1"/>
    <col min="13844" max="14080" width="11" style="21"/>
    <col min="14081" max="14081" width="3.125" style="21" customWidth="1"/>
    <col min="14082" max="14082" width="5.125" style="21" customWidth="1"/>
    <col min="14083" max="14083" width="15.875" style="21" bestFit="1" customWidth="1"/>
    <col min="14084" max="14084" width="15.875" style="21" customWidth="1"/>
    <col min="14085" max="14085" width="21.25" style="21" customWidth="1"/>
    <col min="14086" max="14086" width="15.875" style="21" customWidth="1"/>
    <col min="14087" max="14087" width="28.375" style="21" customWidth="1"/>
    <col min="14088" max="14088" width="24.375" style="21" customWidth="1"/>
    <col min="14089" max="14089" width="15.875" style="21" customWidth="1"/>
    <col min="14090" max="14090" width="4.25" style="21" bestFit="1" customWidth="1"/>
    <col min="14091" max="14094" width="4.5" style="21" bestFit="1" customWidth="1"/>
    <col min="14095" max="14095" width="4.625" style="21" customWidth="1"/>
    <col min="14096" max="14096" width="5.625" style="21" customWidth="1"/>
    <col min="14097" max="14097" width="4.25" style="21" bestFit="1" customWidth="1"/>
    <col min="14098" max="14098" width="4.375" style="21" bestFit="1" customWidth="1"/>
    <col min="14099" max="14099" width="4.25" style="21" bestFit="1" customWidth="1"/>
    <col min="14100" max="14336" width="11" style="21"/>
    <col min="14337" max="14337" width="3.125" style="21" customWidth="1"/>
    <col min="14338" max="14338" width="5.125" style="21" customWidth="1"/>
    <col min="14339" max="14339" width="15.875" style="21" bestFit="1" customWidth="1"/>
    <col min="14340" max="14340" width="15.875" style="21" customWidth="1"/>
    <col min="14341" max="14341" width="21.25" style="21" customWidth="1"/>
    <col min="14342" max="14342" width="15.875" style="21" customWidth="1"/>
    <col min="14343" max="14343" width="28.375" style="21" customWidth="1"/>
    <col min="14344" max="14344" width="24.375" style="21" customWidth="1"/>
    <col min="14345" max="14345" width="15.875" style="21" customWidth="1"/>
    <col min="14346" max="14346" width="4.25" style="21" bestFit="1" customWidth="1"/>
    <col min="14347" max="14350" width="4.5" style="21" bestFit="1" customWidth="1"/>
    <col min="14351" max="14351" width="4.625" style="21" customWidth="1"/>
    <col min="14352" max="14352" width="5.625" style="21" customWidth="1"/>
    <col min="14353" max="14353" width="4.25" style="21" bestFit="1" customWidth="1"/>
    <col min="14354" max="14354" width="4.375" style="21" bestFit="1" customWidth="1"/>
    <col min="14355" max="14355" width="4.25" style="21" bestFit="1" customWidth="1"/>
    <col min="14356" max="14592" width="11" style="21"/>
    <col min="14593" max="14593" width="3.125" style="21" customWidth="1"/>
    <col min="14594" max="14594" width="5.125" style="21" customWidth="1"/>
    <col min="14595" max="14595" width="15.875" style="21" bestFit="1" customWidth="1"/>
    <col min="14596" max="14596" width="15.875" style="21" customWidth="1"/>
    <col min="14597" max="14597" width="21.25" style="21" customWidth="1"/>
    <col min="14598" max="14598" width="15.875" style="21" customWidth="1"/>
    <col min="14599" max="14599" width="28.375" style="21" customWidth="1"/>
    <col min="14600" max="14600" width="24.375" style="21" customWidth="1"/>
    <col min="14601" max="14601" width="15.875" style="21" customWidth="1"/>
    <col min="14602" max="14602" width="4.25" style="21" bestFit="1" customWidth="1"/>
    <col min="14603" max="14606" width="4.5" style="21" bestFit="1" customWidth="1"/>
    <col min="14607" max="14607" width="4.625" style="21" customWidth="1"/>
    <col min="14608" max="14608" width="5.625" style="21" customWidth="1"/>
    <col min="14609" max="14609" width="4.25" style="21" bestFit="1" customWidth="1"/>
    <col min="14610" max="14610" width="4.375" style="21" bestFit="1" customWidth="1"/>
    <col min="14611" max="14611" width="4.25" style="21" bestFit="1" customWidth="1"/>
    <col min="14612" max="14848" width="11" style="21"/>
    <col min="14849" max="14849" width="3.125" style="21" customWidth="1"/>
    <col min="14850" max="14850" width="5.125" style="21" customWidth="1"/>
    <col min="14851" max="14851" width="15.875" style="21" bestFit="1" customWidth="1"/>
    <col min="14852" max="14852" width="15.875" style="21" customWidth="1"/>
    <col min="14853" max="14853" width="21.25" style="21" customWidth="1"/>
    <col min="14854" max="14854" width="15.875" style="21" customWidth="1"/>
    <col min="14855" max="14855" width="28.375" style="21" customWidth="1"/>
    <col min="14856" max="14856" width="24.375" style="21" customWidth="1"/>
    <col min="14857" max="14857" width="15.875" style="21" customWidth="1"/>
    <col min="14858" max="14858" width="4.25" style="21" bestFit="1" customWidth="1"/>
    <col min="14859" max="14862" width="4.5" style="21" bestFit="1" customWidth="1"/>
    <col min="14863" max="14863" width="4.625" style="21" customWidth="1"/>
    <col min="14864" max="14864" width="5.625" style="21" customWidth="1"/>
    <col min="14865" max="14865" width="4.25" style="21" bestFit="1" customWidth="1"/>
    <col min="14866" max="14866" width="4.375" style="21" bestFit="1" customWidth="1"/>
    <col min="14867" max="14867" width="4.25" style="21" bestFit="1" customWidth="1"/>
    <col min="14868" max="15104" width="11" style="21"/>
    <col min="15105" max="15105" width="3.125" style="21" customWidth="1"/>
    <col min="15106" max="15106" width="5.125" style="21" customWidth="1"/>
    <col min="15107" max="15107" width="15.875" style="21" bestFit="1" customWidth="1"/>
    <col min="15108" max="15108" width="15.875" style="21" customWidth="1"/>
    <col min="15109" max="15109" width="21.25" style="21" customWidth="1"/>
    <col min="15110" max="15110" width="15.875" style="21" customWidth="1"/>
    <col min="15111" max="15111" width="28.375" style="21" customWidth="1"/>
    <col min="15112" max="15112" width="24.375" style="21" customWidth="1"/>
    <col min="15113" max="15113" width="15.875" style="21" customWidth="1"/>
    <col min="15114" max="15114" width="4.25" style="21" bestFit="1" customWidth="1"/>
    <col min="15115" max="15118" width="4.5" style="21" bestFit="1" customWidth="1"/>
    <col min="15119" max="15119" width="4.625" style="21" customWidth="1"/>
    <col min="15120" max="15120" width="5.625" style="21" customWidth="1"/>
    <col min="15121" max="15121" width="4.25" style="21" bestFit="1" customWidth="1"/>
    <col min="15122" max="15122" width="4.375" style="21" bestFit="1" customWidth="1"/>
    <col min="15123" max="15123" width="4.25" style="21" bestFit="1" customWidth="1"/>
    <col min="15124" max="15360" width="11" style="21"/>
    <col min="15361" max="15361" width="3.125" style="21" customWidth="1"/>
    <col min="15362" max="15362" width="5.125" style="21" customWidth="1"/>
    <col min="15363" max="15363" width="15.875" style="21" bestFit="1" customWidth="1"/>
    <col min="15364" max="15364" width="15.875" style="21" customWidth="1"/>
    <col min="15365" max="15365" width="21.25" style="21" customWidth="1"/>
    <col min="15366" max="15366" width="15.875" style="21" customWidth="1"/>
    <col min="15367" max="15367" width="28.375" style="21" customWidth="1"/>
    <col min="15368" max="15368" width="24.375" style="21" customWidth="1"/>
    <col min="15369" max="15369" width="15.875" style="21" customWidth="1"/>
    <col min="15370" max="15370" width="4.25" style="21" bestFit="1" customWidth="1"/>
    <col min="15371" max="15374" width="4.5" style="21" bestFit="1" customWidth="1"/>
    <col min="15375" max="15375" width="4.625" style="21" customWidth="1"/>
    <col min="15376" max="15376" width="5.625" style="21" customWidth="1"/>
    <col min="15377" max="15377" width="4.25" style="21" bestFit="1" customWidth="1"/>
    <col min="15378" max="15378" width="4.375" style="21" bestFit="1" customWidth="1"/>
    <col min="15379" max="15379" width="4.25" style="21" bestFit="1" customWidth="1"/>
    <col min="15380" max="15616" width="11" style="21"/>
    <col min="15617" max="15617" width="3.125" style="21" customWidth="1"/>
    <col min="15618" max="15618" width="5.125" style="21" customWidth="1"/>
    <col min="15619" max="15619" width="15.875" style="21" bestFit="1" customWidth="1"/>
    <col min="15620" max="15620" width="15.875" style="21" customWidth="1"/>
    <col min="15621" max="15621" width="21.25" style="21" customWidth="1"/>
    <col min="15622" max="15622" width="15.875" style="21" customWidth="1"/>
    <col min="15623" max="15623" width="28.375" style="21" customWidth="1"/>
    <col min="15624" max="15624" width="24.375" style="21" customWidth="1"/>
    <col min="15625" max="15625" width="15.875" style="21" customWidth="1"/>
    <col min="15626" max="15626" width="4.25" style="21" bestFit="1" customWidth="1"/>
    <col min="15627" max="15630" width="4.5" style="21" bestFit="1" customWidth="1"/>
    <col min="15631" max="15631" width="4.625" style="21" customWidth="1"/>
    <col min="15632" max="15632" width="5.625" style="21" customWidth="1"/>
    <col min="15633" max="15633" width="4.25" style="21" bestFit="1" customWidth="1"/>
    <col min="15634" max="15634" width="4.375" style="21" bestFit="1" customWidth="1"/>
    <col min="15635" max="15635" width="4.25" style="21" bestFit="1" customWidth="1"/>
    <col min="15636" max="15872" width="11" style="21"/>
    <col min="15873" max="15873" width="3.125" style="21" customWidth="1"/>
    <col min="15874" max="15874" width="5.125" style="21" customWidth="1"/>
    <col min="15875" max="15875" width="15.875" style="21" bestFit="1" customWidth="1"/>
    <col min="15876" max="15876" width="15.875" style="21" customWidth="1"/>
    <col min="15877" max="15877" width="21.25" style="21" customWidth="1"/>
    <col min="15878" max="15878" width="15.875" style="21" customWidth="1"/>
    <col min="15879" max="15879" width="28.375" style="21" customWidth="1"/>
    <col min="15880" max="15880" width="24.375" style="21" customWidth="1"/>
    <col min="15881" max="15881" width="15.875" style="21" customWidth="1"/>
    <col min="15882" max="15882" width="4.25" style="21" bestFit="1" customWidth="1"/>
    <col min="15883" max="15886" width="4.5" style="21" bestFit="1" customWidth="1"/>
    <col min="15887" max="15887" width="4.625" style="21" customWidth="1"/>
    <col min="15888" max="15888" width="5.625" style="21" customWidth="1"/>
    <col min="15889" max="15889" width="4.25" style="21" bestFit="1" customWidth="1"/>
    <col min="15890" max="15890" width="4.375" style="21" bestFit="1" customWidth="1"/>
    <col min="15891" max="15891" width="4.25" style="21" bestFit="1" customWidth="1"/>
    <col min="15892" max="16128" width="11" style="21"/>
    <col min="16129" max="16129" width="3.125" style="21" customWidth="1"/>
    <col min="16130" max="16130" width="5.125" style="21" customWidth="1"/>
    <col min="16131" max="16131" width="15.875" style="21" bestFit="1" customWidth="1"/>
    <col min="16132" max="16132" width="15.875" style="21" customWidth="1"/>
    <col min="16133" max="16133" width="21.25" style="21" customWidth="1"/>
    <col min="16134" max="16134" width="15.875" style="21" customWidth="1"/>
    <col min="16135" max="16135" width="28.375" style="21" customWidth="1"/>
    <col min="16136" max="16136" width="24.375" style="21" customWidth="1"/>
    <col min="16137" max="16137" width="15.875" style="21" customWidth="1"/>
    <col min="16138" max="16138" width="4.25" style="21" bestFit="1" customWidth="1"/>
    <col min="16139" max="16142" width="4.5" style="21" bestFit="1" customWidth="1"/>
    <col min="16143" max="16143" width="4.625" style="21" customWidth="1"/>
    <col min="16144" max="16144" width="5.625" style="21" customWidth="1"/>
    <col min="16145" max="16145" width="4.25" style="21" bestFit="1" customWidth="1"/>
    <col min="16146" max="16146" width="4.375" style="21" bestFit="1" customWidth="1"/>
    <col min="16147" max="16147" width="4.25" style="21" bestFit="1" customWidth="1"/>
    <col min="16148" max="16384" width="11" style="21"/>
  </cols>
  <sheetData>
    <row r="1" spans="1:20" s="19" customFormat="1" x14ac:dyDescent="0.25"/>
    <row r="2" spans="1:20" s="19" customFormat="1" x14ac:dyDescent="0.25">
      <c r="G2" s="20" t="s">
        <v>31</v>
      </c>
      <c r="H2" s="21"/>
      <c r="K2" s="201"/>
      <c r="L2" s="201"/>
      <c r="M2" s="201"/>
      <c r="N2" s="201"/>
      <c r="O2" s="201"/>
      <c r="P2" s="201"/>
      <c r="Q2" s="201"/>
      <c r="R2" s="20"/>
      <c r="S2" s="20"/>
      <c r="T2" s="21"/>
    </row>
    <row r="3" spans="1:20" s="19" customFormat="1" x14ac:dyDescent="0.25">
      <c r="T3" s="21"/>
    </row>
    <row r="4" spans="1:20" s="19" customFormat="1" ht="5.25" customHeight="1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</row>
    <row r="5" spans="1:20" s="19" customFormat="1" ht="18" customHeight="1" x14ac:dyDescent="0.25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0" s="19" customFormat="1" ht="18" customHeight="1" x14ac:dyDescent="0.25">
      <c r="A6" s="23"/>
      <c r="B6" s="23"/>
      <c r="C6" s="202" t="s">
        <v>30</v>
      </c>
      <c r="D6" s="203"/>
      <c r="E6" s="24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s="19" customFormat="1" ht="18" customHeight="1" x14ac:dyDescent="0.25">
      <c r="A7" s="23"/>
      <c r="B7" s="23"/>
      <c r="C7" s="202" t="s">
        <v>32</v>
      </c>
      <c r="D7" s="203"/>
      <c r="E7" s="24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 spans="1:20" s="19" customFormat="1" ht="18" customHeight="1" x14ac:dyDescent="0.25">
      <c r="A8" s="23"/>
      <c r="B8" s="23"/>
      <c r="C8" s="202" t="s">
        <v>33</v>
      </c>
      <c r="D8" s="203"/>
      <c r="E8" s="24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 spans="1:20" s="19" customFormat="1" ht="18" customHeight="1" x14ac:dyDescent="0.25">
      <c r="A9" s="23"/>
      <c r="B9" s="23"/>
      <c r="C9" s="202" t="s">
        <v>34</v>
      </c>
      <c r="D9" s="203"/>
      <c r="E9" s="24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spans="1:20" s="19" customFormat="1" ht="15" customHeight="1" x14ac:dyDescent="0.25">
      <c r="A10" s="23"/>
      <c r="B10" s="23"/>
      <c r="C10" s="25"/>
      <c r="D10" s="25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spans="1:20" s="19" customFormat="1" ht="21" customHeight="1" thickBot="1" x14ac:dyDescent="0.3">
      <c r="A11" s="23"/>
      <c r="B11" s="204" t="s">
        <v>35</v>
      </c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3"/>
      <c r="O11" s="23"/>
      <c r="P11" s="23"/>
      <c r="Q11" s="23"/>
      <c r="R11" s="23"/>
      <c r="S11" s="23"/>
      <c r="T11" s="23"/>
    </row>
    <row r="12" spans="1:20" s="26" customFormat="1" ht="15.75" customHeight="1" x14ac:dyDescent="0.25">
      <c r="B12" s="193" t="s">
        <v>36</v>
      </c>
      <c r="C12" s="195" t="s">
        <v>37</v>
      </c>
      <c r="D12" s="197" t="s">
        <v>38</v>
      </c>
      <c r="E12" s="195" t="s">
        <v>39</v>
      </c>
      <c r="F12" s="195"/>
      <c r="G12" s="199" t="s">
        <v>40</v>
      </c>
    </row>
    <row r="13" spans="1:20" s="26" customFormat="1" ht="15.75" customHeight="1" thickBot="1" x14ac:dyDescent="0.3">
      <c r="B13" s="194"/>
      <c r="C13" s="196"/>
      <c r="D13" s="198"/>
      <c r="E13" s="196"/>
      <c r="F13" s="196"/>
      <c r="G13" s="200"/>
    </row>
    <row r="14" spans="1:20" ht="18" customHeight="1" x14ac:dyDescent="0.25">
      <c r="B14" s="27">
        <v>1</v>
      </c>
      <c r="C14" s="62"/>
      <c r="D14" s="28"/>
      <c r="E14" s="192"/>
      <c r="F14" s="192"/>
      <c r="G14" s="29"/>
    </row>
    <row r="15" spans="1:20" ht="18" customHeight="1" x14ac:dyDescent="0.25">
      <c r="B15" s="30">
        <v>2</v>
      </c>
      <c r="C15" s="62"/>
      <c r="D15" s="31"/>
      <c r="E15" s="190"/>
      <c r="F15" s="190"/>
      <c r="G15" s="29"/>
    </row>
    <row r="16" spans="1:20" ht="18" customHeight="1" x14ac:dyDescent="0.25">
      <c r="B16" s="30">
        <v>3</v>
      </c>
      <c r="C16" s="62"/>
      <c r="D16" s="31"/>
      <c r="E16" s="190"/>
      <c r="F16" s="190"/>
      <c r="G16" s="29"/>
    </row>
    <row r="17" spans="2:7" ht="18" customHeight="1" x14ac:dyDescent="0.25">
      <c r="B17" s="30">
        <v>4</v>
      </c>
      <c r="C17" s="62"/>
      <c r="D17" s="31"/>
      <c r="E17" s="190"/>
      <c r="F17" s="190"/>
      <c r="G17" s="29"/>
    </row>
    <row r="18" spans="2:7" ht="18" customHeight="1" x14ac:dyDescent="0.25">
      <c r="B18" s="30">
        <v>5</v>
      </c>
      <c r="C18" s="62"/>
      <c r="D18" s="31"/>
      <c r="E18" s="190"/>
      <c r="F18" s="190"/>
      <c r="G18" s="29"/>
    </row>
    <row r="19" spans="2:7" ht="18" customHeight="1" x14ac:dyDescent="0.25">
      <c r="B19" s="30">
        <v>6</v>
      </c>
      <c r="C19" s="62"/>
      <c r="D19" s="31"/>
      <c r="E19" s="190"/>
      <c r="F19" s="190"/>
      <c r="G19" s="29"/>
    </row>
    <row r="20" spans="2:7" ht="18" customHeight="1" x14ac:dyDescent="0.25">
      <c r="B20" s="30">
        <v>7</v>
      </c>
      <c r="C20" s="62"/>
      <c r="D20" s="31"/>
      <c r="E20" s="190"/>
      <c r="F20" s="190"/>
      <c r="G20" s="29"/>
    </row>
    <row r="21" spans="2:7" ht="18" customHeight="1" x14ac:dyDescent="0.25">
      <c r="B21" s="30">
        <v>8</v>
      </c>
      <c r="C21" s="62"/>
      <c r="D21" s="31"/>
      <c r="E21" s="190"/>
      <c r="F21" s="190"/>
      <c r="G21" s="29"/>
    </row>
    <row r="22" spans="2:7" ht="18" customHeight="1" x14ac:dyDescent="0.25">
      <c r="B22" s="30">
        <v>9</v>
      </c>
      <c r="C22" s="62"/>
      <c r="D22" s="31"/>
      <c r="E22" s="190"/>
      <c r="F22" s="190"/>
      <c r="G22" s="29"/>
    </row>
    <row r="23" spans="2:7" ht="18" customHeight="1" x14ac:dyDescent="0.25">
      <c r="B23" s="30">
        <v>10</v>
      </c>
      <c r="C23" s="62"/>
      <c r="D23" s="31"/>
      <c r="E23" s="190"/>
      <c r="F23" s="190"/>
      <c r="G23" s="29"/>
    </row>
    <row r="24" spans="2:7" ht="18" customHeight="1" x14ac:dyDescent="0.25">
      <c r="B24" s="30">
        <v>11</v>
      </c>
      <c r="C24" s="62"/>
      <c r="D24" s="31"/>
      <c r="E24" s="190"/>
      <c r="F24" s="190"/>
      <c r="G24" s="29"/>
    </row>
    <row r="25" spans="2:7" x14ac:dyDescent="0.25">
      <c r="B25" s="30">
        <v>12</v>
      </c>
      <c r="C25" s="62"/>
      <c r="D25" s="31"/>
      <c r="E25" s="190"/>
      <c r="F25" s="190"/>
      <c r="G25" s="29"/>
    </row>
    <row r="26" spans="2:7" x14ac:dyDescent="0.25">
      <c r="B26" s="30">
        <v>13</v>
      </c>
      <c r="C26" s="62"/>
      <c r="D26" s="31"/>
      <c r="E26" s="190"/>
      <c r="F26" s="190"/>
      <c r="G26" s="29"/>
    </row>
    <row r="27" spans="2:7" ht="16.5" thickBot="1" x14ac:dyDescent="0.3">
      <c r="B27" s="32">
        <v>14</v>
      </c>
      <c r="C27" s="62"/>
      <c r="D27" s="33"/>
      <c r="E27" s="191"/>
      <c r="F27" s="191"/>
      <c r="G27" s="34"/>
    </row>
  </sheetData>
  <mergeCells count="25">
    <mergeCell ref="G12:G13"/>
    <mergeCell ref="K2:Q2"/>
    <mergeCell ref="C6:D6"/>
    <mergeCell ref="C7:D7"/>
    <mergeCell ref="C8:D8"/>
    <mergeCell ref="C9:D9"/>
    <mergeCell ref="B11:M11"/>
    <mergeCell ref="E14:F14"/>
    <mergeCell ref="E15:F15"/>
    <mergeCell ref="E16:F16"/>
    <mergeCell ref="E17:F17"/>
    <mergeCell ref="B12:B13"/>
    <mergeCell ref="C12:C13"/>
    <mergeCell ref="D12:D13"/>
    <mergeCell ref="E12:F13"/>
    <mergeCell ref="E24:F24"/>
    <mergeCell ref="E25:F25"/>
    <mergeCell ref="E26:F26"/>
    <mergeCell ref="E27:F27"/>
    <mergeCell ref="E18:F18"/>
    <mergeCell ref="E19:F19"/>
    <mergeCell ref="E20:F20"/>
    <mergeCell ref="E21:F21"/>
    <mergeCell ref="E22:F22"/>
    <mergeCell ref="E23:F23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Acta de inicio</vt:lpstr>
      <vt:lpstr>Cronograma</vt:lpstr>
      <vt:lpstr>Alcance</vt:lpstr>
      <vt:lpstr>Costo</vt:lpstr>
      <vt:lpstr>Cierre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Esposito</dc:creator>
  <cp:lastModifiedBy>Yesid Ferrer Marquez</cp:lastModifiedBy>
  <cp:lastPrinted>2018-10-10T19:41:07Z</cp:lastPrinted>
  <dcterms:created xsi:type="dcterms:W3CDTF">2015-02-24T20:54:23Z</dcterms:created>
  <dcterms:modified xsi:type="dcterms:W3CDTF">2018-11-27T00:01:07Z</dcterms:modified>
</cp:coreProperties>
</file>